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campden\shares\Workgroup\Microbiology\MMM\open projects\2 closed 2022\151625 Nissui CD LM full\Report\quantitative\for updating\"/>
    </mc:Choice>
  </mc:AlternateContent>
  <xr:revisionPtr revIDLastSave="0" documentId="13_ncr:1_{38B261CF-4FD6-48D1-928B-04B2176DEF96}" xr6:coauthVersionLast="47" xr6:coauthVersionMax="47" xr10:uidLastSave="{00000000-0000-0000-0000-000000000000}"/>
  <bookViews>
    <workbookView xWindow="28680" yWindow="-120" windowWidth="29040" windowHeight="15840" activeTab="3" xr2:uid="{DE473465-8FA9-48D6-BB52-78F6A5B73555}"/>
  </bookViews>
  <sheets>
    <sheet name="Relative Trueness" sheetId="1" r:id="rId1"/>
    <sheet name="Accuracy profile" sheetId="2" r:id="rId2"/>
    <sheet name="Inclusivity" sheetId="3" r:id="rId3"/>
    <sheet name="exclusivity" sheetId="4" r:id="rId4"/>
  </sheets>
  <externalReferences>
    <externalReference r:id="rId5"/>
  </externalReferenc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A34" i="1" l="1"/>
  <c r="AA35" i="1"/>
  <c r="AA36" i="1"/>
  <c r="AA37" i="1"/>
  <c r="AA38" i="1"/>
  <c r="O34" i="1"/>
  <c r="O35" i="1"/>
  <c r="O36" i="1"/>
  <c r="O37" i="1"/>
  <c r="O38" i="1"/>
  <c r="AA46" i="1"/>
  <c r="AA47" i="1"/>
  <c r="AA48" i="1"/>
  <c r="AA49" i="1"/>
  <c r="AA50" i="1"/>
  <c r="O46" i="1"/>
  <c r="O47" i="1"/>
  <c r="O48" i="1"/>
  <c r="O49" i="1"/>
  <c r="O50" i="1"/>
  <c r="AA10" i="1"/>
  <c r="AA11" i="1"/>
  <c r="AA12" i="1"/>
  <c r="AA13" i="1"/>
  <c r="AA14" i="1"/>
  <c r="O10" i="1"/>
  <c r="O11" i="1"/>
  <c r="O12" i="1"/>
  <c r="O13" i="1"/>
  <c r="O14" i="1"/>
  <c r="O127" i="2"/>
  <c r="AB187" i="2"/>
  <c r="AC187" i="2"/>
  <c r="N187" i="2"/>
  <c r="O187" i="2"/>
  <c r="AB186" i="2"/>
  <c r="AC186" i="2"/>
  <c r="N186" i="2"/>
  <c r="O186" i="2"/>
  <c r="AB185" i="2"/>
  <c r="AC185" i="2"/>
  <c r="N185" i="2"/>
  <c r="O185" i="2"/>
  <c r="AB184" i="2"/>
  <c r="AC184" i="2"/>
  <c r="N184" i="2"/>
  <c r="O184" i="2"/>
  <c r="AB183" i="2"/>
  <c r="AC183" i="2"/>
  <c r="N183" i="2"/>
  <c r="O183" i="2"/>
  <c r="AB182" i="2"/>
  <c r="AC182" i="2"/>
  <c r="O182" i="2"/>
  <c r="AB181" i="2"/>
  <c r="AC181" i="2"/>
  <c r="N181" i="2"/>
  <c r="O181" i="2"/>
  <c r="AB180" i="2"/>
  <c r="AC180" i="2"/>
  <c r="O180" i="2"/>
  <c r="AB179" i="2"/>
  <c r="AC179" i="2"/>
  <c r="O179" i="2"/>
  <c r="AB178" i="2"/>
  <c r="AC178" i="2"/>
  <c r="N178" i="2"/>
  <c r="O178" i="2"/>
  <c r="AB177" i="2"/>
  <c r="AC177" i="2"/>
  <c r="N177" i="2"/>
  <c r="O177" i="2"/>
  <c r="AB176" i="2"/>
  <c r="AC176" i="2"/>
  <c r="N176" i="2"/>
  <c r="O176" i="2"/>
  <c r="AB175" i="2"/>
  <c r="AC175" i="2"/>
  <c r="O175" i="2"/>
  <c r="AB174" i="2"/>
  <c r="AC174" i="2"/>
  <c r="N174" i="2"/>
  <c r="O174" i="2"/>
  <c r="AB173" i="2"/>
  <c r="AC173" i="2"/>
  <c r="N173" i="2"/>
  <c r="O173" i="2"/>
  <c r="AC172" i="2"/>
  <c r="N172" i="2"/>
  <c r="O172" i="2"/>
  <c r="AC171" i="2"/>
  <c r="N171" i="2"/>
  <c r="O171" i="2"/>
  <c r="AC170" i="2"/>
  <c r="N170" i="2"/>
  <c r="O170" i="2"/>
  <c r="AC169" i="2"/>
  <c r="N169" i="2"/>
  <c r="O169" i="2"/>
  <c r="AC168" i="2"/>
  <c r="N168" i="2"/>
  <c r="O168" i="2"/>
  <c r="AC167" i="2"/>
  <c r="N167" i="2"/>
  <c r="O167" i="2"/>
  <c r="AC166" i="2"/>
  <c r="N166" i="2"/>
  <c r="O166" i="2"/>
  <c r="AC165" i="2"/>
  <c r="N165" i="2"/>
  <c r="O165" i="2"/>
  <c r="AC164" i="2"/>
  <c r="N164" i="2"/>
  <c r="O164" i="2"/>
  <c r="AC163" i="2"/>
  <c r="N163" i="2"/>
  <c r="AC162" i="2"/>
  <c r="N162" i="2"/>
  <c r="AC161" i="2"/>
  <c r="N161" i="2"/>
  <c r="AC160" i="2"/>
  <c r="N160" i="2"/>
  <c r="AC159" i="2"/>
  <c r="N159" i="2"/>
  <c r="AC158" i="2"/>
  <c r="N158" i="2"/>
  <c r="O158" i="2"/>
  <c r="AB156" i="2"/>
  <c r="AC156" i="2"/>
  <c r="O156" i="2"/>
  <c r="AB155" i="2"/>
  <c r="AC155" i="2"/>
  <c r="N155" i="2"/>
  <c r="O155" i="2"/>
  <c r="AB154" i="2"/>
  <c r="AC154" i="2"/>
  <c r="N154" i="2"/>
  <c r="O154" i="2"/>
  <c r="AB153" i="2"/>
  <c r="AC153" i="2"/>
  <c r="N153" i="2"/>
  <c r="O153" i="2"/>
  <c r="AB152" i="2"/>
  <c r="AC152" i="2"/>
  <c r="N152" i="2"/>
  <c r="O152" i="2"/>
  <c r="AC151" i="2"/>
  <c r="O151" i="2"/>
  <c r="AC150" i="2"/>
  <c r="O150" i="2"/>
  <c r="AC149" i="2"/>
  <c r="O149" i="2"/>
  <c r="AC148" i="2"/>
  <c r="O148" i="2"/>
  <c r="AC147" i="2"/>
  <c r="O147" i="2"/>
  <c r="O146" i="2"/>
  <c r="O145" i="2"/>
  <c r="O144" i="2"/>
  <c r="O143" i="2"/>
  <c r="O142" i="2"/>
  <c r="AB141" i="2"/>
  <c r="AC141" i="2"/>
  <c r="N141" i="2"/>
  <c r="O141" i="2"/>
  <c r="AB140" i="2"/>
  <c r="AC140" i="2"/>
  <c r="N140" i="2"/>
  <c r="O140" i="2"/>
  <c r="AB139" i="2"/>
  <c r="AC139" i="2"/>
  <c r="N139" i="2"/>
  <c r="O139" i="2"/>
  <c r="AB138" i="2"/>
  <c r="AC138" i="2"/>
  <c r="O138" i="2"/>
  <c r="AB137" i="2"/>
  <c r="AC137" i="2"/>
  <c r="O137" i="2"/>
  <c r="AC136" i="2"/>
  <c r="O136" i="2"/>
  <c r="AC135" i="2"/>
  <c r="O135" i="2"/>
  <c r="AC134" i="2"/>
  <c r="O134" i="2"/>
  <c r="AC133" i="2"/>
  <c r="O133" i="2"/>
  <c r="AC132" i="2"/>
  <c r="O132" i="2"/>
  <c r="O131" i="2"/>
  <c r="O130" i="2"/>
  <c r="O129" i="2"/>
  <c r="O128" i="2"/>
  <c r="AB125" i="2"/>
  <c r="AC125" i="2"/>
  <c r="N125" i="2"/>
  <c r="O125" i="2"/>
  <c r="AB124" i="2"/>
  <c r="AC124" i="2"/>
  <c r="N124" i="2"/>
  <c r="O124" i="2"/>
  <c r="AB123" i="2"/>
  <c r="AC123" i="2"/>
  <c r="N123" i="2"/>
  <c r="O123" i="2"/>
  <c r="AB122" i="2"/>
  <c r="AC122" i="2"/>
  <c r="N122" i="2"/>
  <c r="O122" i="2"/>
  <c r="AB121" i="2"/>
  <c r="AC121" i="2"/>
  <c r="N121" i="2"/>
  <c r="O121" i="2"/>
  <c r="AB120" i="2"/>
  <c r="AC120" i="2"/>
  <c r="N120" i="2"/>
  <c r="O120" i="2"/>
  <c r="AB119" i="2"/>
  <c r="AC119" i="2"/>
  <c r="N119" i="2"/>
  <c r="O119" i="2"/>
  <c r="AB118" i="2"/>
  <c r="AC118" i="2"/>
  <c r="N118" i="2"/>
  <c r="O118" i="2"/>
  <c r="AB117" i="2"/>
  <c r="AC117" i="2"/>
  <c r="O117" i="2"/>
  <c r="AB116" i="2"/>
  <c r="AC116" i="2"/>
  <c r="O116" i="2"/>
  <c r="AB115" i="2"/>
  <c r="AC115" i="2"/>
  <c r="O115" i="2"/>
  <c r="AB114" i="2"/>
  <c r="AC114" i="2"/>
  <c r="O114" i="2"/>
  <c r="AB113" i="2"/>
  <c r="AC113" i="2"/>
  <c r="O113" i="2"/>
  <c r="AB112" i="2"/>
  <c r="AC112" i="2"/>
  <c r="O112" i="2"/>
  <c r="AB111" i="2"/>
  <c r="AC111" i="2"/>
  <c r="N111" i="2"/>
  <c r="O111" i="2"/>
  <c r="AB110" i="2"/>
  <c r="AC110" i="2"/>
  <c r="N110" i="2"/>
  <c r="O110" i="2"/>
  <c r="AB109" i="2"/>
  <c r="AC109" i="2"/>
  <c r="N109" i="2"/>
  <c r="O109" i="2"/>
  <c r="AB108" i="2"/>
  <c r="AC108" i="2"/>
  <c r="N108" i="2"/>
  <c r="O108" i="2"/>
  <c r="AB107" i="2"/>
  <c r="AC107" i="2"/>
  <c r="N107" i="2"/>
  <c r="O107" i="2"/>
  <c r="AB106" i="2"/>
  <c r="AC106" i="2"/>
  <c r="N106" i="2"/>
  <c r="O106" i="2"/>
  <c r="AB105" i="2"/>
  <c r="AC105" i="2"/>
  <c r="N105" i="2"/>
  <c r="O105" i="2"/>
  <c r="AB104" i="2"/>
  <c r="AC104" i="2"/>
  <c r="N104" i="2"/>
  <c r="O104" i="2"/>
  <c r="AB103" i="2"/>
  <c r="AC103" i="2"/>
  <c r="N103" i="2"/>
  <c r="O103" i="2"/>
  <c r="AB102" i="2"/>
  <c r="AC102" i="2"/>
  <c r="N102" i="2"/>
  <c r="O102" i="2"/>
  <c r="AB101" i="2"/>
  <c r="AC101" i="2"/>
  <c r="O101" i="2"/>
  <c r="AB100" i="2"/>
  <c r="AC100" i="2"/>
  <c r="O100" i="2"/>
  <c r="AB99" i="2"/>
  <c r="AC99" i="2"/>
  <c r="O99" i="2"/>
  <c r="AB98" i="2"/>
  <c r="AC98" i="2"/>
  <c r="O98" i="2"/>
  <c r="AB97" i="2"/>
  <c r="AC97" i="2"/>
  <c r="O97" i="2"/>
  <c r="AB96" i="2"/>
  <c r="AC96" i="2"/>
  <c r="N96" i="2"/>
  <c r="O96" i="2"/>
  <c r="AB94" i="2"/>
  <c r="AC94" i="2"/>
  <c r="N94" i="2"/>
  <c r="O94" i="2"/>
  <c r="AB93" i="2"/>
  <c r="AC93" i="2"/>
  <c r="N93" i="2"/>
  <c r="O93" i="2"/>
  <c r="AB92" i="2"/>
  <c r="AC92" i="2"/>
  <c r="N92" i="2"/>
  <c r="O92" i="2"/>
  <c r="AB91" i="2"/>
  <c r="AC91" i="2"/>
  <c r="N91" i="2"/>
  <c r="O91" i="2"/>
  <c r="AB90" i="2"/>
  <c r="AC90" i="2"/>
  <c r="N90" i="2"/>
  <c r="O90" i="2"/>
  <c r="AB89" i="2"/>
  <c r="AC89" i="2"/>
  <c r="O89" i="2"/>
  <c r="AB88" i="2"/>
  <c r="AC88" i="2"/>
  <c r="O88" i="2"/>
  <c r="AB87" i="2"/>
  <c r="AC87" i="2"/>
  <c r="O87" i="2"/>
  <c r="AB86" i="2"/>
  <c r="AC86" i="2"/>
  <c r="O86" i="2"/>
  <c r="AB85" i="2"/>
  <c r="AC85" i="2"/>
  <c r="O85" i="2"/>
  <c r="AB84" i="2"/>
  <c r="AC84" i="2"/>
  <c r="O84" i="2"/>
  <c r="AB83" i="2"/>
  <c r="AC83" i="2"/>
  <c r="O83" i="2"/>
  <c r="AB82" i="2"/>
  <c r="AC82" i="2"/>
  <c r="O82" i="2"/>
  <c r="AB81" i="2"/>
  <c r="AC81" i="2"/>
  <c r="O81" i="2"/>
  <c r="AB80" i="2"/>
  <c r="AC80" i="2"/>
  <c r="O80" i="2"/>
  <c r="AB79" i="2"/>
  <c r="AC79" i="2"/>
  <c r="N79" i="2"/>
  <c r="O79" i="2"/>
  <c r="AB78" i="2"/>
  <c r="AC78" i="2"/>
  <c r="N78" i="2"/>
  <c r="O78" i="2"/>
  <c r="AB77" i="2"/>
  <c r="AC77" i="2"/>
  <c r="N77" i="2"/>
  <c r="O77" i="2"/>
  <c r="AB76" i="2"/>
  <c r="AC76" i="2"/>
  <c r="N76" i="2"/>
  <c r="O76" i="2"/>
  <c r="AB75" i="2"/>
  <c r="AC75" i="2"/>
  <c r="N75" i="2"/>
  <c r="O75" i="2"/>
  <c r="AB74" i="2"/>
  <c r="AC74" i="2"/>
  <c r="O74" i="2"/>
  <c r="AB73" i="2"/>
  <c r="AC73" i="2"/>
  <c r="O73" i="2"/>
  <c r="AB72" i="2"/>
  <c r="AC72" i="2"/>
  <c r="O72" i="2"/>
  <c r="AB71" i="2"/>
  <c r="AC71" i="2"/>
  <c r="O71" i="2"/>
  <c r="AB70" i="2"/>
  <c r="AC70" i="2"/>
  <c r="O70" i="2"/>
  <c r="AB69" i="2"/>
  <c r="AC69" i="2"/>
  <c r="O69" i="2"/>
  <c r="AB68" i="2"/>
  <c r="AC68" i="2"/>
  <c r="O68" i="2"/>
  <c r="AB67" i="2"/>
  <c r="AC67" i="2"/>
  <c r="O67" i="2"/>
  <c r="AB66" i="2"/>
  <c r="AC66" i="2"/>
  <c r="O66" i="2"/>
  <c r="AB65" i="2"/>
  <c r="AC65" i="2"/>
  <c r="O65" i="2"/>
  <c r="AB63" i="2"/>
  <c r="AC63" i="2"/>
  <c r="O63" i="2"/>
  <c r="AB62" i="2"/>
  <c r="AC62" i="2"/>
  <c r="O62" i="2"/>
  <c r="AB61" i="2"/>
  <c r="AC61" i="2"/>
  <c r="O61" i="2"/>
  <c r="AB60" i="2"/>
  <c r="AC60" i="2"/>
  <c r="O60" i="2"/>
  <c r="AB59" i="2"/>
  <c r="AC59" i="2"/>
  <c r="O59" i="2"/>
  <c r="AB58" i="2"/>
  <c r="AC58" i="2"/>
  <c r="O58" i="2"/>
  <c r="AB57" i="2"/>
  <c r="AC57" i="2"/>
  <c r="O57" i="2"/>
  <c r="AB56" i="2"/>
  <c r="AC56" i="2"/>
  <c r="O56" i="2"/>
  <c r="AB55" i="2"/>
  <c r="AC55" i="2"/>
  <c r="O55" i="2"/>
  <c r="AB54" i="2"/>
  <c r="AC54" i="2"/>
  <c r="O54" i="2"/>
  <c r="AC53" i="2"/>
  <c r="O53" i="2"/>
  <c r="AC52" i="2"/>
  <c r="O52" i="2"/>
  <c r="AB51" i="2"/>
  <c r="AC51" i="2"/>
  <c r="O51" i="2"/>
  <c r="AB50" i="2"/>
  <c r="AC50" i="2"/>
  <c r="O50" i="2"/>
  <c r="AB49" i="2"/>
  <c r="AC49" i="2"/>
  <c r="O49" i="2"/>
  <c r="AB48" i="2"/>
  <c r="AC48" i="2"/>
  <c r="O48" i="2"/>
  <c r="AB47" i="2"/>
  <c r="AC47" i="2"/>
  <c r="O47" i="2"/>
  <c r="AB46" i="2"/>
  <c r="AC46" i="2"/>
  <c r="O46" i="2"/>
  <c r="AB45" i="2"/>
  <c r="AC45" i="2"/>
  <c r="O45" i="2"/>
  <c r="AB44" i="2"/>
  <c r="AC44" i="2"/>
  <c r="O44" i="2"/>
  <c r="AB43" i="2"/>
  <c r="AC43" i="2"/>
  <c r="O43" i="2"/>
  <c r="AB42" i="2"/>
  <c r="AC42" i="2"/>
  <c r="O42" i="2"/>
  <c r="AB41" i="2"/>
  <c r="AC41" i="2"/>
  <c r="O41" i="2"/>
  <c r="AB40" i="2"/>
  <c r="AC40" i="2"/>
  <c r="O40" i="2"/>
  <c r="AB39" i="2"/>
  <c r="AC39" i="2"/>
  <c r="O39" i="2"/>
  <c r="AC38" i="2"/>
  <c r="O38" i="2"/>
  <c r="AC37" i="2"/>
  <c r="O37" i="2"/>
  <c r="AB36" i="2"/>
  <c r="AC36" i="2"/>
  <c r="O36" i="2"/>
  <c r="AB35" i="2"/>
  <c r="AC35" i="2"/>
  <c r="O35" i="2"/>
  <c r="AB34" i="2"/>
  <c r="AC34" i="2"/>
  <c r="O34" i="2"/>
  <c r="AB32" i="2"/>
  <c r="AC32" i="2"/>
  <c r="N32" i="2"/>
  <c r="O32" i="2"/>
  <c r="AB31" i="2"/>
  <c r="AC31" i="2"/>
  <c r="N31" i="2"/>
  <c r="O31" i="2"/>
  <c r="AB30" i="2"/>
  <c r="AC30" i="2"/>
  <c r="N30" i="2"/>
  <c r="O30" i="2"/>
  <c r="AB29" i="2"/>
  <c r="AC29" i="2"/>
  <c r="N29" i="2"/>
  <c r="O29" i="2"/>
  <c r="AB28" i="2"/>
  <c r="AC28" i="2"/>
  <c r="N28" i="2"/>
  <c r="O28" i="2"/>
  <c r="AB27" i="2"/>
  <c r="AC27" i="2"/>
  <c r="N27" i="2"/>
  <c r="O27" i="2"/>
  <c r="AB26" i="2"/>
  <c r="AC26" i="2"/>
  <c r="N26" i="2"/>
  <c r="O26" i="2"/>
  <c r="AB25" i="2"/>
  <c r="AC25" i="2"/>
  <c r="N25" i="2"/>
  <c r="O25" i="2"/>
  <c r="AB24" i="2"/>
  <c r="AC24" i="2"/>
  <c r="N24" i="2"/>
  <c r="O24" i="2"/>
  <c r="AB23" i="2"/>
  <c r="AC23" i="2"/>
  <c r="N23" i="2"/>
  <c r="O23" i="2"/>
  <c r="AC22" i="2"/>
  <c r="O22" i="2"/>
  <c r="AC21" i="2"/>
  <c r="O21" i="2"/>
  <c r="AC20" i="2"/>
  <c r="O20" i="2"/>
  <c r="AC19" i="2"/>
  <c r="O19" i="2"/>
  <c r="AB18" i="2"/>
  <c r="AC18" i="2"/>
  <c r="O18" i="2"/>
  <c r="AB17" i="2"/>
  <c r="AC17" i="2"/>
  <c r="N17" i="2"/>
  <c r="O17" i="2"/>
  <c r="AB16" i="2"/>
  <c r="AC16" i="2"/>
  <c r="N16" i="2"/>
  <c r="O16" i="2"/>
  <c r="AB15" i="2"/>
  <c r="AC15" i="2"/>
  <c r="N15" i="2"/>
  <c r="O15" i="2"/>
  <c r="AB14" i="2"/>
  <c r="AC14" i="2"/>
  <c r="N14" i="2"/>
  <c r="O14" i="2"/>
  <c r="AB13" i="2"/>
  <c r="AC13" i="2"/>
  <c r="N13" i="2"/>
  <c r="O13" i="2"/>
  <c r="AB12" i="2"/>
  <c r="AC12" i="2"/>
  <c r="N12" i="2"/>
  <c r="O12" i="2"/>
  <c r="AB11" i="2"/>
  <c r="AC11" i="2"/>
  <c r="N11" i="2"/>
  <c r="O11" i="2"/>
  <c r="AB10" i="2"/>
  <c r="AC10" i="2"/>
  <c r="N10" i="2"/>
  <c r="O10" i="2"/>
  <c r="AB9" i="2"/>
  <c r="AC9" i="2"/>
  <c r="N9" i="2"/>
  <c r="O9" i="2"/>
  <c r="AB8" i="2"/>
  <c r="AC8" i="2"/>
  <c r="N8" i="2"/>
  <c r="O8" i="2"/>
  <c r="AC7" i="2"/>
  <c r="O7" i="2"/>
  <c r="AB6" i="2"/>
  <c r="AC6" i="2"/>
  <c r="O6" i="2"/>
  <c r="AB5" i="2"/>
  <c r="AC5" i="2"/>
  <c r="O5" i="2"/>
  <c r="AB4" i="2"/>
  <c r="AC4" i="2"/>
  <c r="O4" i="2"/>
  <c r="AB3" i="2"/>
  <c r="AC3" i="2"/>
  <c r="O3" i="2"/>
  <c r="AA18" i="1"/>
  <c r="O18" i="1"/>
  <c r="AA19" i="1"/>
  <c r="O19" i="1"/>
  <c r="AA22" i="1"/>
  <c r="O22" i="1"/>
  <c r="AA23" i="1"/>
  <c r="O23" i="1"/>
  <c r="AA24" i="1"/>
  <c r="O24" i="1"/>
  <c r="AA25" i="1"/>
  <c r="O25" i="1"/>
  <c r="AA26" i="1"/>
  <c r="O26" i="1"/>
  <c r="AA28" i="1"/>
  <c r="O28" i="1"/>
  <c r="AA29" i="1"/>
  <c r="O29" i="1"/>
  <c r="AA30" i="1"/>
  <c r="O30" i="1"/>
  <c r="AA31" i="1"/>
  <c r="O31" i="1"/>
  <c r="AA40" i="1"/>
  <c r="O40" i="1"/>
  <c r="AA41" i="1"/>
  <c r="O41" i="1"/>
  <c r="AA42" i="1"/>
  <c r="O42" i="1"/>
  <c r="AA43" i="1"/>
  <c r="O43" i="1"/>
  <c r="AA44" i="1"/>
  <c r="O44" i="1"/>
  <c r="AA52" i="1"/>
  <c r="O52" i="1"/>
  <c r="AA56" i="1"/>
  <c r="O56" i="1"/>
  <c r="AA58" i="1"/>
  <c r="O58" i="1"/>
  <c r="AA59" i="1"/>
  <c r="O59" i="1"/>
  <c r="AA60" i="1"/>
  <c r="O60" i="1"/>
  <c r="AA62" i="1"/>
  <c r="O62" i="1"/>
  <c r="AA64" i="1"/>
  <c r="O64" i="1"/>
  <c r="AA65" i="1"/>
  <c r="O65" i="1"/>
  <c r="AA66" i="1"/>
  <c r="O66" i="1"/>
  <c r="AA67" i="1"/>
  <c r="O67" i="1"/>
  <c r="AA68" i="1"/>
  <c r="O68" i="1"/>
  <c r="AA70" i="1"/>
  <c r="O70" i="1"/>
  <c r="AA71" i="1"/>
  <c r="O71" i="1"/>
  <c r="AA72" i="1"/>
  <c r="O72" i="1"/>
  <c r="AA73" i="1"/>
  <c r="O73" i="1"/>
  <c r="AA74" i="1"/>
  <c r="O74" i="1"/>
  <c r="AA77" i="1"/>
  <c r="O77" i="1"/>
  <c r="AA78" i="1"/>
  <c r="O78" i="1"/>
  <c r="AA79" i="1"/>
  <c r="O79" i="1"/>
  <c r="AA80" i="1"/>
  <c r="O80" i="1"/>
  <c r="AA83" i="1"/>
  <c r="O83" i="1"/>
  <c r="AA86" i="1"/>
  <c r="O86" i="1"/>
  <c r="AA88" i="1"/>
  <c r="O88" i="1"/>
  <c r="AA89" i="1"/>
  <c r="O89" i="1"/>
  <c r="AA90" i="1"/>
  <c r="O90" i="1"/>
  <c r="AA92" i="1"/>
  <c r="O92" i="1"/>
  <c r="AA94" i="1"/>
  <c r="O94" i="1"/>
  <c r="AA95" i="1"/>
  <c r="O95" i="1"/>
  <c r="AA96" i="1"/>
  <c r="O96" i="1"/>
  <c r="AA100" i="1"/>
  <c r="O100" i="1"/>
  <c r="AA102" i="1"/>
  <c r="O102" i="1"/>
  <c r="AA104" i="1"/>
  <c r="O104" i="1"/>
  <c r="O106" i="1"/>
  <c r="AA106" i="1"/>
  <c r="AA107" i="1"/>
  <c r="O107" i="1"/>
  <c r="AA110" i="1"/>
  <c r="O110" i="1"/>
  <c r="AA112" i="1"/>
  <c r="O112" i="1"/>
  <c r="AA114" i="1"/>
  <c r="O114" i="1"/>
  <c r="AA115" i="1"/>
  <c r="O115" i="1"/>
  <c r="AA116" i="1"/>
  <c r="O116" i="1"/>
  <c r="AA118" i="1"/>
  <c r="O118" i="1"/>
  <c r="AA124" i="1"/>
  <c r="O124" i="1"/>
  <c r="AA125" i="1"/>
  <c r="O125" i="1"/>
  <c r="AA126" i="1"/>
  <c r="O126" i="1"/>
  <c r="AA127" i="1"/>
  <c r="O127" i="1"/>
  <c r="AA128" i="1"/>
  <c r="O128" i="1"/>
  <c r="AA5" i="1"/>
  <c r="O5" i="1"/>
  <c r="AA6" i="1"/>
  <c r="O6" i="1"/>
  <c r="AA7" i="1"/>
  <c r="O7" i="1"/>
  <c r="AA8" i="1"/>
  <c r="O8" i="1"/>
  <c r="AA4" i="1"/>
  <c r="O4" i="1"/>
  <c r="O16" i="1"/>
  <c r="O17" i="1"/>
  <c r="O20" i="1"/>
  <c r="O61" i="1"/>
  <c r="AA61" i="1"/>
  <c r="O91" i="1"/>
  <c r="O84" i="1"/>
  <c r="O85" i="1"/>
  <c r="AA85" i="1"/>
  <c r="O82" i="1"/>
  <c r="O76" i="1"/>
  <c r="AA91" i="1"/>
  <c r="AA84" i="1"/>
  <c r="AA82" i="1"/>
  <c r="AA76" i="1"/>
  <c r="AA17" i="1"/>
  <c r="AA20" i="1"/>
  <c r="AA16" i="1"/>
  <c r="AA32" i="1"/>
  <c r="AA53" i="1"/>
  <c r="AA54" i="1"/>
  <c r="AA55" i="1"/>
  <c r="AA97" i="1"/>
  <c r="O97" i="1"/>
  <c r="AA98" i="1"/>
  <c r="O98" i="1"/>
  <c r="AA101" i="1"/>
  <c r="O101" i="1"/>
  <c r="AA103" i="1"/>
  <c r="O103" i="1"/>
  <c r="AA108" i="1"/>
  <c r="O108" i="1"/>
  <c r="AA109" i="1"/>
  <c r="AA113" i="1"/>
  <c r="AA119" i="1"/>
  <c r="O119" i="1"/>
  <c r="AA120" i="1"/>
  <c r="O120" i="1"/>
  <c r="AA121" i="1"/>
  <c r="O121" i="1"/>
  <c r="AA122" i="1"/>
  <c r="O122" i="1"/>
  <c r="O113" i="1"/>
  <c r="O109" i="1"/>
  <c r="O32" i="1"/>
  <c r="O53" i="1"/>
  <c r="O54" i="1"/>
  <c r="O55" i="1"/>
</calcChain>
</file>

<file path=xl/sharedStrings.xml><?xml version="1.0" encoding="utf-8"?>
<sst xmlns="http://schemas.openxmlformats.org/spreadsheetml/2006/main" count="5202" uniqueCount="699">
  <si>
    <t>Dairy products (pasteurised and raw)</t>
  </si>
  <si>
    <t>Pasteurised dairy products</t>
  </si>
  <si>
    <t>Raw milk products</t>
  </si>
  <si>
    <t>category</t>
  </si>
  <si>
    <t>Sample number</t>
  </si>
  <si>
    <t>Types</t>
  </si>
  <si>
    <t>Multicomponent foods</t>
  </si>
  <si>
    <t>Composite foods with substantial raw ingredients</t>
  </si>
  <si>
    <t>Composite processed foods</t>
  </si>
  <si>
    <t>Mayonnaise based deli salads</t>
  </si>
  <si>
    <t>Environmental samples</t>
  </si>
  <si>
    <t>Surface samples</t>
  </si>
  <si>
    <t>Process water</t>
  </si>
  <si>
    <t>Dust wipes and residues</t>
  </si>
  <si>
    <t>D1</t>
  </si>
  <si>
    <t>D2</t>
  </si>
  <si>
    <t>D3</t>
  </si>
  <si>
    <t>D4</t>
  </si>
  <si>
    <t>D5</t>
  </si>
  <si>
    <t>D7</t>
  </si>
  <si>
    <t>D8</t>
  </si>
  <si>
    <t>D9</t>
  </si>
  <si>
    <t>D10</t>
  </si>
  <si>
    <t>D11</t>
  </si>
  <si>
    <t>D12</t>
  </si>
  <si>
    <t>D13</t>
  </si>
  <si>
    <t>D14</t>
  </si>
  <si>
    <t>D15</t>
  </si>
  <si>
    <t>M1</t>
  </si>
  <si>
    <t>M2</t>
  </si>
  <si>
    <t>M3</t>
  </si>
  <si>
    <t>M4</t>
  </si>
  <si>
    <t>M5</t>
  </si>
  <si>
    <t>M6</t>
  </si>
  <si>
    <t>M7</t>
  </si>
  <si>
    <t>M8</t>
  </si>
  <si>
    <t>M9</t>
  </si>
  <si>
    <t>M10</t>
  </si>
  <si>
    <t>M11</t>
  </si>
  <si>
    <t>M12</t>
  </si>
  <si>
    <t>M13</t>
  </si>
  <si>
    <t>M14</t>
  </si>
  <si>
    <t>M15</t>
  </si>
  <si>
    <t>E1</t>
  </si>
  <si>
    <t>E2</t>
  </si>
  <si>
    <t>E3</t>
  </si>
  <si>
    <t>E4</t>
  </si>
  <si>
    <t>E5</t>
  </si>
  <si>
    <t>E6</t>
  </si>
  <si>
    <t>E7</t>
  </si>
  <si>
    <t>E8</t>
  </si>
  <si>
    <t>E9</t>
  </si>
  <si>
    <t>E10</t>
  </si>
  <si>
    <t>E12</t>
  </si>
  <si>
    <t>E13</t>
  </si>
  <si>
    <t>E14</t>
  </si>
  <si>
    <t>E15</t>
  </si>
  <si>
    <t>CFU/G</t>
  </si>
  <si>
    <t>log</t>
  </si>
  <si>
    <t>potato salad</t>
  </si>
  <si>
    <t>chicken and sweetcorn</t>
  </si>
  <si>
    <t>chicken and bacon wrap</t>
  </si>
  <si>
    <t>cheese coleslaw</t>
  </si>
  <si>
    <t>egg and bacon salad</t>
  </si>
  <si>
    <t>prawn layered salad</t>
  </si>
  <si>
    <t>wild mushroom pasta</t>
  </si>
  <si>
    <t>chicken tomato basil pasta</t>
  </si>
  <si>
    <t>ham and cheese sandwhich</t>
  </si>
  <si>
    <t>deli meat feast sub</t>
  </si>
  <si>
    <t>grain bakery crumb collector</t>
  </si>
  <si>
    <t>grain bakery oven door</t>
  </si>
  <si>
    <t>grain bakery oven shelf</t>
  </si>
  <si>
    <t>grain bakery chopping board</t>
  </si>
  <si>
    <t>chocolate milkshake</t>
  </si>
  <si>
    <t>salted caramel milkshake</t>
  </si>
  <si>
    <t>strawberry milkshake</t>
  </si>
  <si>
    <t>chocolate fudge cake rice pudding</t>
  </si>
  <si>
    <t>vanilla custard rice pudding</t>
  </si>
  <si>
    <t>raspberry yoghurt drink</t>
  </si>
  <si>
    <t>soured cream</t>
  </si>
  <si>
    <t>single cream</t>
  </si>
  <si>
    <t>greek yogurt</t>
  </si>
  <si>
    <t>grated mozerella</t>
  </si>
  <si>
    <t>straight cow 4</t>
  </si>
  <si>
    <t>straight cow 5</t>
  </si>
  <si>
    <t>annettes cows 2</t>
  </si>
  <si>
    <t>Appleby's Chesire</t>
  </si>
  <si>
    <t>la oveja negra manchego semi curado</t>
  </si>
  <si>
    <t>T</t>
  </si>
  <si>
    <t>beef lasagne</t>
  </si>
  <si>
    <t>sweet and sour chicken</t>
  </si>
  <si>
    <t>chicken and chorizo pasta</t>
  </si>
  <si>
    <t>chicken tikka masala</t>
  </si>
  <si>
    <t>tandoori chicken with roasted vegetables</t>
  </si>
  <si>
    <t xml:space="preserve">T </t>
  </si>
  <si>
    <t>T11</t>
  </si>
  <si>
    <t>chicken liver pate</t>
  </si>
  <si>
    <t>T12</t>
  </si>
  <si>
    <t>Beechwood smoked Franfurters</t>
  </si>
  <si>
    <t>T13</t>
  </si>
  <si>
    <t>corned beef</t>
  </si>
  <si>
    <t>T14</t>
  </si>
  <si>
    <t xml:space="preserve">Ardennes pate </t>
  </si>
  <si>
    <t>T15</t>
  </si>
  <si>
    <t>Haslet</t>
  </si>
  <si>
    <t>P6</t>
  </si>
  <si>
    <t>P7</t>
  </si>
  <si>
    <t>P8</t>
  </si>
  <si>
    <t>P9</t>
  </si>
  <si>
    <t>P10</t>
  </si>
  <si>
    <t>P11</t>
  </si>
  <si>
    <t>P12</t>
  </si>
  <si>
    <t>P13</t>
  </si>
  <si>
    <t>P14</t>
  </si>
  <si>
    <t>P15</t>
  </si>
  <si>
    <t>Meat and poultry products (RTE/RTRH)</t>
  </si>
  <si>
    <t>Fermented or dried products</t>
  </si>
  <si>
    <t>cooked turkey</t>
  </si>
  <si>
    <t>Source</t>
  </si>
  <si>
    <t>Fresh produce and fruits</t>
  </si>
  <si>
    <t>T46</t>
  </si>
  <si>
    <t>Ready to eat fruit</t>
  </si>
  <si>
    <t>Tesco Pressed Apple Juice Not From Concentrate 1 Litre</t>
  </si>
  <si>
    <t>T47</t>
  </si>
  <si>
    <t xml:space="preserve">Tesco Pink Lady Apple &amp; Grape Pot </t>
  </si>
  <si>
    <t>T48</t>
  </si>
  <si>
    <t>Tesco Berry Medley 240G</t>
  </si>
  <si>
    <t>Tesco Apple &amp; Mango Juice Not From Concentrate 1 Litre</t>
  </si>
  <si>
    <t>T50</t>
  </si>
  <si>
    <t>Tesco Kiwi Strawberry &amp; Melon 260G</t>
  </si>
  <si>
    <t>T51</t>
  </si>
  <si>
    <t xml:space="preserve">Cut ready to eat vegetables/sprouts </t>
  </si>
  <si>
    <t>Tesco Pepper Stir Fry Mix 320G</t>
  </si>
  <si>
    <t>T52</t>
  </si>
  <si>
    <t>Tesco Sweet Chilli Slaw Kit 300G</t>
  </si>
  <si>
    <t>T53</t>
  </si>
  <si>
    <t>Tesco Sugar Snap Peas 150G</t>
  </si>
  <si>
    <t>T54</t>
  </si>
  <si>
    <t>Tesco Beansprouts 300G</t>
  </si>
  <si>
    <t>T55</t>
  </si>
  <si>
    <t>Tesco Broccoli Florets 900G</t>
  </si>
  <si>
    <t>T56</t>
  </si>
  <si>
    <t>Leafy greens</t>
  </si>
  <si>
    <t>Fresh &amp; Naked Just Lambs Lettuce 60G</t>
  </si>
  <si>
    <t>T57</t>
  </si>
  <si>
    <t>Tesco Medium Pot Curled Parsley</t>
  </si>
  <si>
    <t>T58</t>
  </si>
  <si>
    <t>Tesco Fresh Cut Coriander 30G</t>
  </si>
  <si>
    <t>T59</t>
  </si>
  <si>
    <t>Tesco Babyleaf Salad 90G</t>
  </si>
  <si>
    <t>T60</t>
  </si>
  <si>
    <t>Tesco Little Gem Lettuce 2 Pack</t>
  </si>
  <si>
    <t>lettuce</t>
  </si>
  <si>
    <t>Salad bowl</t>
  </si>
  <si>
    <t>Seafood &amp; Fishery products</t>
  </si>
  <si>
    <t>Unprocessed</t>
  </si>
  <si>
    <t>T62</t>
  </si>
  <si>
    <t>T64</t>
  </si>
  <si>
    <t>T65</t>
  </si>
  <si>
    <t>RTE</t>
  </si>
  <si>
    <t>T67</t>
  </si>
  <si>
    <t>T69</t>
  </si>
  <si>
    <t>T70</t>
  </si>
  <si>
    <t>T71</t>
  </si>
  <si>
    <t>Processed RTC</t>
  </si>
  <si>
    <t>T72</t>
  </si>
  <si>
    <t>T73</t>
  </si>
  <si>
    <t>T75</t>
  </si>
  <si>
    <t>White Fish Fillets</t>
  </si>
  <si>
    <t>Tesco 2 Boneless Salmon Fillets 260G</t>
  </si>
  <si>
    <t>Tesco 2 Boneless Cod Fillets 280G</t>
  </si>
  <si>
    <t>Tesco Raw Squid Rings 150G</t>
  </si>
  <si>
    <t>Tesco 2 Skinless &amp; Boneless Basa Fillets 265G</t>
  </si>
  <si>
    <t>Tesco Healthy Living Prawn Cocktail 170G</t>
  </si>
  <si>
    <t>seafood sticks</t>
  </si>
  <si>
    <t>Tesco Mussels 150G</t>
  </si>
  <si>
    <t>roll mops</t>
  </si>
  <si>
    <t>Tesco Orkney Crab Pate 100G</t>
  </si>
  <si>
    <t>Salmon fishcake</t>
  </si>
  <si>
    <t>Youngs Gastro 2 Mediterranean Tomato Fish Bakes 340G</t>
  </si>
  <si>
    <t>Youngs Gastro Cod &amp; Spinach Gratin 360G</t>
  </si>
  <si>
    <t>Thai prawn fishcakes</t>
  </si>
  <si>
    <t>Hearty Food Co 4 Fish Steaks In Butter Sauce 552G</t>
  </si>
  <si>
    <t>Smoked Salmon Factory</t>
  </si>
  <si>
    <t>Smoked Hallibut</t>
  </si>
  <si>
    <t>Salmon fishcakes</t>
  </si>
  <si>
    <t>D6e</t>
  </si>
  <si>
    <t>T49e</t>
  </si>
  <si>
    <t>T63e</t>
  </si>
  <si>
    <t>E11e</t>
  </si>
  <si>
    <t>spices sink floor 1</t>
  </si>
  <si>
    <t>intake drinking water</t>
  </si>
  <si>
    <t>ancillary drinking water</t>
  </si>
  <si>
    <t>press area handwash sink</t>
  </si>
  <si>
    <t>spice mezzaine dispenser</t>
  </si>
  <si>
    <t>exclusive pork kabanos</t>
  </si>
  <si>
    <t>exclusive poultry kabanos</t>
  </si>
  <si>
    <t>salted dried pork</t>
  </si>
  <si>
    <t>biltong snack sticks</t>
  </si>
  <si>
    <t>salt and vinegar dried pork</t>
  </si>
  <si>
    <t xml:space="preserve">bresaola </t>
  </si>
  <si>
    <t xml:space="preserve">strolghino salami </t>
  </si>
  <si>
    <t>german salami slices</t>
  </si>
  <si>
    <t xml:space="preserve">brunswick salami </t>
  </si>
  <si>
    <t>Italian proscuitto</t>
  </si>
  <si>
    <t>T61e</t>
  </si>
  <si>
    <t>T66e</t>
  </si>
  <si>
    <t>T68e</t>
  </si>
  <si>
    <t>T74e</t>
  </si>
  <si>
    <t>egg and cress sandwiches</t>
  </si>
  <si>
    <t>coleslaw salad</t>
  </si>
  <si>
    <t>Environmental sample</t>
  </si>
  <si>
    <t>pepper quiche</t>
  </si>
  <si>
    <t>pork liver pate</t>
  </si>
  <si>
    <t>ice cream</t>
  </si>
  <si>
    <t>soft cheese</t>
  </si>
  <si>
    <t>raw milk</t>
  </si>
  <si>
    <t>sliced ham</t>
  </si>
  <si>
    <t>Item</t>
  </si>
  <si>
    <t>Strain (CRA)</t>
  </si>
  <si>
    <t xml:space="preserve">wall 1  cake bakery </t>
  </si>
  <si>
    <t xml:space="preserve">storage </t>
  </si>
  <si>
    <t xml:space="preserve">Alternative method CDLM (1ml plate) </t>
  </si>
  <si>
    <t>chill 72h</t>
  </si>
  <si>
    <t>frozen 2 weeks</t>
  </si>
  <si>
    <t xml:space="preserve">grain bakery rondo conveyor belt </t>
  </si>
  <si>
    <t>electro lux acake bakery</t>
  </si>
  <si>
    <t xml:space="preserve"> vari-mixer  cake bakery</t>
  </si>
  <si>
    <t xml:space="preserve">morteon machine  cake bakery </t>
  </si>
  <si>
    <t>stainless steel bench cake bakery</t>
  </si>
  <si>
    <t>Pasteurised milk based products</t>
  </si>
  <si>
    <t>nt</t>
  </si>
  <si>
    <r>
      <t xml:space="preserve"> </t>
    </r>
    <r>
      <rPr>
        <sz val="9"/>
        <color rgb="FF000000"/>
        <rFont val="Calibri"/>
        <family val="2"/>
        <scheme val="minor"/>
      </rPr>
      <t>Cooked meat and poultry</t>
    </r>
  </si>
  <si>
    <r>
      <t xml:space="preserve"> </t>
    </r>
    <r>
      <rPr>
        <sz val="9"/>
        <color rgb="FF000000"/>
        <rFont val="Calibri"/>
        <family val="2"/>
        <scheme val="minor"/>
      </rPr>
      <t>Raw cured products</t>
    </r>
  </si>
  <si>
    <t>KEY</t>
  </si>
  <si>
    <t>highlighted cells are the counts used</t>
  </si>
  <si>
    <t>nt = not tested</t>
  </si>
  <si>
    <t>T = too many to count/above countable range of method</t>
  </si>
  <si>
    <t>-1 0.33</t>
  </si>
  <si>
    <t>presumptive</t>
  </si>
  <si>
    <t>confirmation</t>
  </si>
  <si>
    <t>confirmed cfu/g</t>
  </si>
  <si>
    <t>CFU/g</t>
  </si>
  <si>
    <t>Ratio</t>
  </si>
  <si>
    <t>cfu/g</t>
  </si>
  <si>
    <t>Sample no</t>
  </si>
  <si>
    <t>Category</t>
  </si>
  <si>
    <t>type</t>
  </si>
  <si>
    <t>serotype</t>
  </si>
  <si>
    <t>strain</t>
  </si>
  <si>
    <t>source</t>
  </si>
  <si>
    <t>1a</t>
  </si>
  <si>
    <t>Meat and poultry</t>
  </si>
  <si>
    <t>cooked sliced ham</t>
  </si>
  <si>
    <r>
      <t>L. monocytogenes</t>
    </r>
    <r>
      <rPr>
        <sz val="9"/>
        <color theme="1"/>
        <rFont val="Arial"/>
        <family val="2"/>
      </rPr>
      <t xml:space="preserve"> </t>
    </r>
    <r>
      <rPr>
        <i/>
        <sz val="9"/>
        <color theme="1"/>
        <rFont val="Arial"/>
        <family val="2"/>
      </rPr>
      <t xml:space="preserve"> 3b</t>
    </r>
  </si>
  <si>
    <t>CRA1168</t>
  </si>
  <si>
    <t>1b</t>
  </si>
  <si>
    <t>CRA1169</t>
  </si>
  <si>
    <t>1c</t>
  </si>
  <si>
    <t>CRA1170</t>
  </si>
  <si>
    <t>1d</t>
  </si>
  <si>
    <t>CRA1171</t>
  </si>
  <si>
    <t>1e</t>
  </si>
  <si>
    <t>CRA1172</t>
  </si>
  <si>
    <t>2a</t>
  </si>
  <si>
    <t>CRA1173</t>
  </si>
  <si>
    <t>2b</t>
  </si>
  <si>
    <t>CRA1174</t>
  </si>
  <si>
    <t>2c</t>
  </si>
  <si>
    <t>CRA1175</t>
  </si>
  <si>
    <t>2d</t>
  </si>
  <si>
    <t>CRA1176</t>
  </si>
  <si>
    <t>2e</t>
  </si>
  <si>
    <t>CRA1177</t>
  </si>
  <si>
    <t>3a</t>
  </si>
  <si>
    <t>CRA1178</t>
  </si>
  <si>
    <t>3b</t>
  </si>
  <si>
    <t>CRA1179</t>
  </si>
  <si>
    <t>3c</t>
  </si>
  <si>
    <t>CRA1180</t>
  </si>
  <si>
    <t>3d</t>
  </si>
  <si>
    <t>CRA1181</t>
  </si>
  <si>
    <t>3e</t>
  </si>
  <si>
    <t>CRA1182</t>
  </si>
  <si>
    <t>19a</t>
  </si>
  <si>
    <t>CRA1183</t>
  </si>
  <si>
    <t>19b</t>
  </si>
  <si>
    <t>CRA1184</t>
  </si>
  <si>
    <t>19c</t>
  </si>
  <si>
    <t>CRA1185</t>
  </si>
  <si>
    <t>19d</t>
  </si>
  <si>
    <t>CRA1186</t>
  </si>
  <si>
    <t>19e</t>
  </si>
  <si>
    <t>CRA1187</t>
  </si>
  <si>
    <t>20a</t>
  </si>
  <si>
    <t>CRA1188</t>
  </si>
  <si>
    <t>20b</t>
  </si>
  <si>
    <t>CRA1189</t>
  </si>
  <si>
    <t>20c</t>
  </si>
  <si>
    <t>CRA1190</t>
  </si>
  <si>
    <t>20d</t>
  </si>
  <si>
    <t>CRA1191</t>
  </si>
  <si>
    <t>20e</t>
  </si>
  <si>
    <t>CRA1192</t>
  </si>
  <si>
    <t>21a</t>
  </si>
  <si>
    <t>CRA1193</t>
  </si>
  <si>
    <t>21b</t>
  </si>
  <si>
    <t>CRA1194</t>
  </si>
  <si>
    <t>21c</t>
  </si>
  <si>
    <t>CRA1195</t>
  </si>
  <si>
    <t>21d</t>
  </si>
  <si>
    <t>CRA1196</t>
  </si>
  <si>
    <t>21e</t>
  </si>
  <si>
    <t>CRA1197</t>
  </si>
  <si>
    <t>406a</t>
  </si>
  <si>
    <t>Dairy</t>
  </si>
  <si>
    <r>
      <t>L. monocytogenes</t>
    </r>
    <r>
      <rPr>
        <sz val="9"/>
        <color theme="1"/>
        <rFont val="Arial"/>
        <family val="2"/>
      </rPr>
      <t xml:space="preserve"> 4b </t>
    </r>
  </si>
  <si>
    <t>Ice-cream</t>
  </si>
  <si>
    <t>406b</t>
  </si>
  <si>
    <t>406c</t>
  </si>
  <si>
    <t>406d</t>
  </si>
  <si>
    <t>406e</t>
  </si>
  <si>
    <t>4a</t>
  </si>
  <si>
    <t>4b</t>
  </si>
  <si>
    <t>4c</t>
  </si>
  <si>
    <t>4d</t>
  </si>
  <si>
    <t>4e</t>
  </si>
  <si>
    <t>6a</t>
  </si>
  <si>
    <t>6b</t>
  </si>
  <si>
    <t>6c</t>
  </si>
  <si>
    <t>6d</t>
  </si>
  <si>
    <t>6e</t>
  </si>
  <si>
    <t>407a</t>
  </si>
  <si>
    <t>407b</t>
  </si>
  <si>
    <t>407c</t>
  </si>
  <si>
    <t>407d</t>
  </si>
  <si>
    <t>407e</t>
  </si>
  <si>
    <t>22a</t>
  </si>
  <si>
    <t>22b</t>
  </si>
  <si>
    <t>CRA1198</t>
  </si>
  <si>
    <t>22c</t>
  </si>
  <si>
    <t>CRA1199</t>
  </si>
  <si>
    <t>22d</t>
  </si>
  <si>
    <t>CRA1200</t>
  </si>
  <si>
    <t>22e</t>
  </si>
  <si>
    <t>CRA1201</t>
  </si>
  <si>
    <t>24a</t>
  </si>
  <si>
    <t>CRA1202</t>
  </si>
  <si>
    <t>24b</t>
  </si>
  <si>
    <t>CRA1203</t>
  </si>
  <si>
    <t>24c</t>
  </si>
  <si>
    <t>CRA1204</t>
  </si>
  <si>
    <t>24d</t>
  </si>
  <si>
    <t>CRA1205</t>
  </si>
  <si>
    <t>24e</t>
  </si>
  <si>
    <t>CRA1206</t>
  </si>
  <si>
    <t>7a</t>
  </si>
  <si>
    <t>Fresh produce</t>
  </si>
  <si>
    <t>bagged salad</t>
  </si>
  <si>
    <r>
      <t>L. monocytogenes</t>
    </r>
    <r>
      <rPr>
        <sz val="9"/>
        <color theme="1"/>
        <rFont val="Arial"/>
        <family val="2"/>
      </rPr>
      <t xml:space="preserve"> </t>
    </r>
    <r>
      <rPr>
        <sz val="9"/>
        <color rgb="FF000000"/>
        <rFont val="Arial"/>
        <family val="2"/>
      </rPr>
      <t xml:space="preserve">1/2a </t>
    </r>
  </si>
  <si>
    <t>CRA 1102</t>
  </si>
  <si>
    <t>7b</t>
  </si>
  <si>
    <t>CRA 1103</t>
  </si>
  <si>
    <t>7c</t>
  </si>
  <si>
    <t>CRA 1104</t>
  </si>
  <si>
    <t>7d</t>
  </si>
  <si>
    <t>CRA 1105</t>
  </si>
  <si>
    <t>7e</t>
  </si>
  <si>
    <t>CRA 1106</t>
  </si>
  <si>
    <t>8a</t>
  </si>
  <si>
    <t>CRA 1107</t>
  </si>
  <si>
    <t>8b</t>
  </si>
  <si>
    <t>CRA 1108</t>
  </si>
  <si>
    <t>8c</t>
  </si>
  <si>
    <t>CRA 1109</t>
  </si>
  <si>
    <t>8d</t>
  </si>
  <si>
    <t>CRA 1110</t>
  </si>
  <si>
    <t>8e</t>
  </si>
  <si>
    <t>CRA 1111</t>
  </si>
  <si>
    <t>9a</t>
  </si>
  <si>
    <t>CRA 1112</t>
  </si>
  <si>
    <t>9b</t>
  </si>
  <si>
    <t>CRA 1113</t>
  </si>
  <si>
    <t>9c</t>
  </si>
  <si>
    <t>CRA 1114</t>
  </si>
  <si>
    <t>9d</t>
  </si>
  <si>
    <t>CRA 1115</t>
  </si>
  <si>
    <t>9e</t>
  </si>
  <si>
    <t>CRA 1116</t>
  </si>
  <si>
    <t>25a</t>
  </si>
  <si>
    <t>CRA 1117</t>
  </si>
  <si>
    <t>25b</t>
  </si>
  <si>
    <t>CRA 1118</t>
  </si>
  <si>
    <t>25c</t>
  </si>
  <si>
    <t>CRA 1119</t>
  </si>
  <si>
    <t>25d</t>
  </si>
  <si>
    <t>CRA 1120</t>
  </si>
  <si>
    <t>25e</t>
  </si>
  <si>
    <t>CRA 1121</t>
  </si>
  <si>
    <t>26a</t>
  </si>
  <si>
    <t>CRA 1122</t>
  </si>
  <si>
    <t>26b</t>
  </si>
  <si>
    <t>CRA 1123</t>
  </si>
  <si>
    <t>26c</t>
  </si>
  <si>
    <t>CRA 1124</t>
  </si>
  <si>
    <t>26d</t>
  </si>
  <si>
    <t>CRA 1125</t>
  </si>
  <si>
    <t>26e</t>
  </si>
  <si>
    <t>CRA 1126</t>
  </si>
  <si>
    <t>27a</t>
  </si>
  <si>
    <t>CRA 1127</t>
  </si>
  <si>
    <t>27b</t>
  </si>
  <si>
    <t>CRA 1128</t>
  </si>
  <si>
    <t>27c</t>
  </si>
  <si>
    <t>CRA 1129</t>
  </si>
  <si>
    <t>27d</t>
  </si>
  <si>
    <t>CRA 1130</t>
  </si>
  <si>
    <t>27e</t>
  </si>
  <si>
    <t>CRA 1131</t>
  </si>
  <si>
    <t>10a</t>
  </si>
  <si>
    <t>Seafood and Fishery</t>
  </si>
  <si>
    <t>frozen fish cakes</t>
  </si>
  <si>
    <r>
      <t>L. monocytogenes</t>
    </r>
    <r>
      <rPr>
        <sz val="9"/>
        <color theme="1"/>
        <rFont val="Arial"/>
        <family val="2"/>
      </rPr>
      <t xml:space="preserve"> </t>
    </r>
    <r>
      <rPr>
        <sz val="9"/>
        <color rgb="FF000000"/>
        <rFont val="Arial"/>
        <family val="2"/>
      </rPr>
      <t>unknown</t>
    </r>
  </si>
  <si>
    <t>CRA5219</t>
  </si>
  <si>
    <t>fish cakes</t>
  </si>
  <si>
    <t>10b</t>
  </si>
  <si>
    <t>CRA5220</t>
  </si>
  <si>
    <t>10c</t>
  </si>
  <si>
    <t>CRA5221</t>
  </si>
  <si>
    <t>10d</t>
  </si>
  <si>
    <t>CRA5222</t>
  </si>
  <si>
    <t>10e</t>
  </si>
  <si>
    <t>CRA5223</t>
  </si>
  <si>
    <t>11a</t>
  </si>
  <si>
    <t>CRA5224</t>
  </si>
  <si>
    <t>11b</t>
  </si>
  <si>
    <t>CRA5225</t>
  </si>
  <si>
    <t>11c</t>
  </si>
  <si>
    <t>CRA5226</t>
  </si>
  <si>
    <t>11d</t>
  </si>
  <si>
    <t>CRA5227</t>
  </si>
  <si>
    <t>11e</t>
  </si>
  <si>
    <t>CRA5228</t>
  </si>
  <si>
    <t>12a</t>
  </si>
  <si>
    <t>CRA5229</t>
  </si>
  <si>
    <t>12b</t>
  </si>
  <si>
    <t>CRA5230</t>
  </si>
  <si>
    <t>12c</t>
  </si>
  <si>
    <t>CRA5231</t>
  </si>
  <si>
    <t>12d</t>
  </si>
  <si>
    <t>CRA5232</t>
  </si>
  <si>
    <t>12e</t>
  </si>
  <si>
    <t>CRA5233</t>
  </si>
  <si>
    <t>28a</t>
  </si>
  <si>
    <t>CRA5234</t>
  </si>
  <si>
    <t>28b</t>
  </si>
  <si>
    <t>CRA5235</t>
  </si>
  <si>
    <t>28c</t>
  </si>
  <si>
    <t>CRA5236</t>
  </si>
  <si>
    <t>28d</t>
  </si>
  <si>
    <t>CRA5237</t>
  </si>
  <si>
    <t>28e</t>
  </si>
  <si>
    <t>CRA5238</t>
  </si>
  <si>
    <t>411a</t>
  </si>
  <si>
    <t>CRA5239</t>
  </si>
  <si>
    <t>411b</t>
  </si>
  <si>
    <t>CRA5240</t>
  </si>
  <si>
    <t>t</t>
  </si>
  <si>
    <t>411c</t>
  </si>
  <si>
    <t>CRA5241</t>
  </si>
  <si>
    <t>411d</t>
  </si>
  <si>
    <t>CRA5242</t>
  </si>
  <si>
    <t>411e</t>
  </si>
  <si>
    <t>CRA5243</t>
  </si>
  <si>
    <t>30a</t>
  </si>
  <si>
    <t>CRA5244</t>
  </si>
  <si>
    <t>30b</t>
  </si>
  <si>
    <t>CRA5245</t>
  </si>
  <si>
    <t>30c</t>
  </si>
  <si>
    <t>CRA5246</t>
  </si>
  <si>
    <t>30d</t>
  </si>
  <si>
    <t>CRA5247</t>
  </si>
  <si>
    <t>30e</t>
  </si>
  <si>
    <t>CRA5248</t>
  </si>
  <si>
    <t>14a</t>
  </si>
  <si>
    <t>Pasta salad</t>
  </si>
  <si>
    <r>
      <t>L. monocytogenes</t>
    </r>
    <r>
      <rPr>
        <sz val="9"/>
        <color theme="1"/>
        <rFont val="Arial"/>
        <family val="2"/>
      </rPr>
      <t xml:space="preserve"> </t>
    </r>
    <r>
      <rPr>
        <sz val="9"/>
        <color rgb="FF000000"/>
        <rFont val="Arial"/>
        <family val="2"/>
      </rPr>
      <t xml:space="preserve">3c </t>
    </r>
  </si>
  <si>
    <t>sandwich</t>
  </si>
  <si>
    <t>14b</t>
  </si>
  <si>
    <t>14c</t>
  </si>
  <si>
    <t>14d</t>
  </si>
  <si>
    <t>14e</t>
  </si>
  <si>
    <t>13a</t>
  </si>
  <si>
    <t>13b</t>
  </si>
  <si>
    <t>13c</t>
  </si>
  <si>
    <t>13d</t>
  </si>
  <si>
    <t>13e</t>
  </si>
  <si>
    <t>15a</t>
  </si>
  <si>
    <t>15b</t>
  </si>
  <si>
    <t>15c</t>
  </si>
  <si>
    <t>15d</t>
  </si>
  <si>
    <t>15e</t>
  </si>
  <si>
    <t>32a</t>
  </si>
  <si>
    <t>32b</t>
  </si>
  <si>
    <t>32c</t>
  </si>
  <si>
    <t>32d</t>
  </si>
  <si>
    <t>32e</t>
  </si>
  <si>
    <t>31a</t>
  </si>
  <si>
    <t>31b</t>
  </si>
  <si>
    <t>31c</t>
  </si>
  <si>
    <t>31d</t>
  </si>
  <si>
    <t>31e</t>
  </si>
  <si>
    <t>33a</t>
  </si>
  <si>
    <t>33b</t>
  </si>
  <si>
    <t>33c</t>
  </si>
  <si>
    <t>33d</t>
  </si>
  <si>
    <t>33e</t>
  </si>
  <si>
    <t>16a</t>
  </si>
  <si>
    <t>Environmental</t>
  </si>
  <si>
    <r>
      <t>L. monocytogenes</t>
    </r>
    <r>
      <rPr>
        <sz val="9"/>
        <color theme="1"/>
        <rFont val="Arial"/>
        <family val="2"/>
      </rPr>
      <t xml:space="preserve"> </t>
    </r>
    <r>
      <rPr>
        <sz val="9"/>
        <color rgb="FF000000"/>
        <rFont val="Arial"/>
        <family val="2"/>
      </rPr>
      <t xml:space="preserve">4a </t>
    </r>
  </si>
  <si>
    <t>industrial</t>
  </si>
  <si>
    <t>16b</t>
  </si>
  <si>
    <t>16c</t>
  </si>
  <si>
    <t>16d</t>
  </si>
  <si>
    <t>16e</t>
  </si>
  <si>
    <t>17a</t>
  </si>
  <si>
    <t>17b</t>
  </si>
  <si>
    <t>17c</t>
  </si>
  <si>
    <t>17d</t>
  </si>
  <si>
    <t>17e</t>
  </si>
  <si>
    <t>18a</t>
  </si>
  <si>
    <t>18b</t>
  </si>
  <si>
    <t>18c</t>
  </si>
  <si>
    <t>18d</t>
  </si>
  <si>
    <t>18e</t>
  </si>
  <si>
    <t>34a</t>
  </si>
  <si>
    <t>34b</t>
  </si>
  <si>
    <t>CRA1207</t>
  </si>
  <si>
    <t>34c</t>
  </si>
  <si>
    <t>CRA1208</t>
  </si>
  <si>
    <t>34d</t>
  </si>
  <si>
    <t>CRA1209</t>
  </si>
  <si>
    <t>34e</t>
  </si>
  <si>
    <t>CRA1210</t>
  </si>
  <si>
    <t>35a</t>
  </si>
  <si>
    <t>CRA1211</t>
  </si>
  <si>
    <t>35b</t>
  </si>
  <si>
    <t>CRA1212</t>
  </si>
  <si>
    <t>35c</t>
  </si>
  <si>
    <t>CRA1213</t>
  </si>
  <si>
    <t>35d</t>
  </si>
  <si>
    <t>CRA1214</t>
  </si>
  <si>
    <t>35e</t>
  </si>
  <si>
    <t>CRA1215</t>
  </si>
  <si>
    <t>36a</t>
  </si>
  <si>
    <t>CRA1216</t>
  </si>
  <si>
    <t>36b</t>
  </si>
  <si>
    <t>CRA1217</t>
  </si>
  <si>
    <t>36c</t>
  </si>
  <si>
    <t>CRA1218</t>
  </si>
  <si>
    <t>36d</t>
  </si>
  <si>
    <t>CRA1219</t>
  </si>
  <si>
    <t>36e</t>
  </si>
  <si>
    <t>CRA1220</t>
  </si>
  <si>
    <t>Code</t>
  </si>
  <si>
    <t>Serotype</t>
  </si>
  <si>
    <t>N</t>
  </si>
  <si>
    <t>cfu/ml</t>
  </si>
  <si>
    <t>N 0.5</t>
  </si>
  <si>
    <t>N0.1</t>
  </si>
  <si>
    <t>1/2a</t>
  </si>
  <si>
    <t>Stilton cheese</t>
  </si>
  <si>
    <t>pate</t>
  </si>
  <si>
    <t>Raw milk</t>
  </si>
  <si>
    <t>1/2b</t>
  </si>
  <si>
    <t>food</t>
  </si>
  <si>
    <t>fish fingers</t>
  </si>
  <si>
    <t>1/2c</t>
  </si>
  <si>
    <t>hard boiled eggs</t>
  </si>
  <si>
    <t>cooked meat</t>
  </si>
  <si>
    <t>cooked chicken</t>
  </si>
  <si>
    <t>unknown</t>
  </si>
  <si>
    <t>chocolate pavlova</t>
  </si>
  <si>
    <t>Boiled ham</t>
  </si>
  <si>
    <t>chicken</t>
  </si>
  <si>
    <t>cooked ham</t>
  </si>
  <si>
    <t>chicken and lettuce sandwich</t>
  </si>
  <si>
    <t>cheese</t>
  </si>
  <si>
    <t>chicken salad roll</t>
  </si>
  <si>
    <t>Egg and cress sandwich</t>
  </si>
  <si>
    <t>Cheese and ham pancakes</t>
  </si>
  <si>
    <t>Gammon joint</t>
  </si>
  <si>
    <t>Potato salad</t>
  </si>
  <si>
    <t>stuffed gammon joint</t>
  </si>
  <si>
    <t>Soft cheese</t>
  </si>
  <si>
    <t>salmon fishcakes</t>
  </si>
  <si>
    <t>dairy product</t>
  </si>
  <si>
    <t>non selective</t>
  </si>
  <si>
    <t>Strain</t>
  </si>
  <si>
    <t>MALDI-Tof</t>
  </si>
  <si>
    <t xml:space="preserve">Bacillus cereus </t>
  </si>
  <si>
    <t>Dried potato</t>
  </si>
  <si>
    <t>B.cereus (2.43, 2.32)</t>
  </si>
  <si>
    <t>Bacillus cytotoxicus</t>
  </si>
  <si>
    <t>vegetable puree</t>
  </si>
  <si>
    <t>&lt;10</t>
  </si>
  <si>
    <t>Bacillus licheniformis</t>
  </si>
  <si>
    <t>industrial isolate</t>
  </si>
  <si>
    <t>dried milk</t>
  </si>
  <si>
    <t>Bacillus pseudomyocides</t>
  </si>
  <si>
    <t>soil from grazing cattle</t>
  </si>
  <si>
    <t xml:space="preserve">Bacillus thuringiensis </t>
  </si>
  <si>
    <t>Brocolli</t>
  </si>
  <si>
    <t>B. cereus (2.37, 2.35)</t>
  </si>
  <si>
    <t xml:space="preserve">Bacillus weihenstephanensis </t>
  </si>
  <si>
    <t>pasteurised milk</t>
  </si>
  <si>
    <t>Carnobacterium divergens</t>
  </si>
  <si>
    <t>raw chicken</t>
  </si>
  <si>
    <t>Carnobacterium gallinarum</t>
  </si>
  <si>
    <t>Enterococcus durans</t>
  </si>
  <si>
    <t>milk</t>
  </si>
  <si>
    <t>Enterococcus faecalis</t>
  </si>
  <si>
    <t>Enterococcus faecium</t>
  </si>
  <si>
    <t>Erysipelothrix rhusiopathiae</t>
  </si>
  <si>
    <t>Kurthia zopfii</t>
  </si>
  <si>
    <t>Turkey caecum</t>
  </si>
  <si>
    <t>Lactobacillus buchneri</t>
  </si>
  <si>
    <t xml:space="preserve">Lactobacillus gasseri </t>
  </si>
  <si>
    <t>human faeces</t>
  </si>
  <si>
    <t>Lactobacillus plantarum</t>
  </si>
  <si>
    <t>pickled cabbage</t>
  </si>
  <si>
    <t xml:space="preserve">Leuconostoc mesenteroides </t>
  </si>
  <si>
    <t>green ham</t>
  </si>
  <si>
    <t>Micrococcus luteus</t>
  </si>
  <si>
    <t>NCTC10597</t>
  </si>
  <si>
    <t>Pediococcus pentosaceus</t>
  </si>
  <si>
    <t>Brine</t>
  </si>
  <si>
    <t>Staphylococcus aureus</t>
  </si>
  <si>
    <t>Leg abcess</t>
  </si>
  <si>
    <t>Staphylococcus hominis</t>
  </si>
  <si>
    <t>Staphylococcus cohnii</t>
  </si>
  <si>
    <t>skin</t>
  </si>
  <si>
    <t>Streptococcus cremoris</t>
  </si>
  <si>
    <t>raw mince</t>
  </si>
  <si>
    <t>Listeria fleischmanii subspecies coloradonensis</t>
  </si>
  <si>
    <t>Listeria fleischmanii subspecies fleishmanii</t>
  </si>
  <si>
    <t>swiss hard cheese</t>
  </si>
  <si>
    <t>Listeria grayi</t>
  </si>
  <si>
    <t>Ham and pineapple pizza</t>
  </si>
  <si>
    <t>Stilton</t>
  </si>
  <si>
    <t>poached salmon</t>
  </si>
  <si>
    <t>Listeria innocua</t>
  </si>
  <si>
    <t>camenbert</t>
  </si>
  <si>
    <t>chicken sandwich</t>
  </si>
  <si>
    <t>salmon</t>
  </si>
  <si>
    <t>gateux</t>
  </si>
  <si>
    <t>Listeria ivanovii</t>
  </si>
  <si>
    <t>raddish</t>
  </si>
  <si>
    <t>L. ivanovii (2.28, 2.32)</t>
  </si>
  <si>
    <t>salami</t>
  </si>
  <si>
    <t>L. ivanovii (2.25, 2.19)</t>
  </si>
  <si>
    <t>L. ivanovii (2.07,2.12)</t>
  </si>
  <si>
    <t>clinical isolate</t>
  </si>
  <si>
    <t>L.ivanovii (2.23, 2.30)</t>
  </si>
  <si>
    <t xml:space="preserve">L.ivanovii </t>
  </si>
  <si>
    <t>DSM 12491</t>
  </si>
  <si>
    <t>Listeria ivanovii subsp. londoniensis</t>
  </si>
  <si>
    <t>Listeria murrayi</t>
  </si>
  <si>
    <t xml:space="preserve">L. murrayi </t>
  </si>
  <si>
    <t>lasagne</t>
  </si>
  <si>
    <t>Listeria marthii</t>
  </si>
  <si>
    <t xml:space="preserve">soil </t>
  </si>
  <si>
    <t xml:space="preserve">L. seeligeri </t>
  </si>
  <si>
    <t>Listeria seeligeri</t>
  </si>
  <si>
    <t>corned  beef</t>
  </si>
  <si>
    <t xml:space="preserve">Ham </t>
  </si>
  <si>
    <t>Listeria welshimeri</t>
  </si>
  <si>
    <t>Smoked salmon</t>
  </si>
  <si>
    <t>salad</t>
  </si>
  <si>
    <t>Listeria weihenstephanensis</t>
  </si>
  <si>
    <t>water plant</t>
  </si>
  <si>
    <t>Alternate CD LM</t>
  </si>
  <si>
    <t>Non selectiveTSAYE</t>
  </si>
  <si>
    <t>ISO reference method (ISO 11290-2) ALOA</t>
  </si>
  <si>
    <t>ISO reference method (ISO 11290-2) 1ml between 3 plates or 0.1ml spread plates</t>
  </si>
  <si>
    <t>Bacillus myciodes</t>
  </si>
  <si>
    <t>presumptive cfu/ml</t>
  </si>
  <si>
    <t xml:space="preserve">confirmed cfu/ml </t>
  </si>
  <si>
    <t>n/a</t>
  </si>
  <si>
    <t>Alternative method CD LM</t>
  </si>
  <si>
    <t xml:space="preserve">Alternative CDLM </t>
  </si>
  <si>
    <t>duck and orange pate</t>
  </si>
  <si>
    <t>Beechwood smoked Frankfurters</t>
  </si>
  <si>
    <t>cooked beef</t>
  </si>
  <si>
    <t>heat process</t>
  </si>
  <si>
    <t>injury : 1.2log</t>
  </si>
  <si>
    <t xml:space="preserve"> T    -6  =58</t>
  </si>
  <si>
    <t>104 -5 =10</t>
  </si>
  <si>
    <t>injury : 1.5log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</si>
</sst>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E+00"/>
    <numFmt numFmtId="165" formatCode="0.0"/>
  </numFmts>
  <fonts count="2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sz val="9"/>
      <color rgb="FF00B050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name val="Calibri"/>
      <family val="2"/>
      <scheme val="minor"/>
    </font>
    <font>
      <sz val="11"/>
      <name val="Calibri"/>
      <family val="2"/>
      <scheme val="minor"/>
    </font>
    <font>
      <i/>
      <sz val="9"/>
      <color theme="1"/>
      <name val="Arial"/>
      <family val="2"/>
    </font>
    <font>
      <sz val="9"/>
      <color theme="1"/>
      <name val="Arial"/>
      <family val="2"/>
    </font>
    <font>
      <sz val="9"/>
      <color rgb="FF000000"/>
      <name val="Arial"/>
      <family val="2"/>
    </font>
    <font>
      <b/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i/>
      <sz val="11"/>
      <color theme="1"/>
      <name val="Calibri"/>
      <family val="2"/>
      <scheme val="minor"/>
    </font>
    <font>
      <i/>
      <sz val="10"/>
      <color rgb="FF000000"/>
      <name val="Arial"/>
      <family val="2"/>
    </font>
    <font>
      <sz val="11"/>
      <color rgb="FF9C5700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i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EB9C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7" fillId="4" borderId="0" applyNumberFormat="0" applyBorder="0" applyAlignment="0" applyProtection="0"/>
  </cellStyleXfs>
  <cellXfs count="129">
    <xf numFmtId="0" fontId="0" fillId="0" borderId="0" xfId="0"/>
    <xf numFmtId="0" fontId="0" fillId="0" borderId="2" xfId="0" applyBorder="1"/>
    <xf numFmtId="0" fontId="2" fillId="0" borderId="0" xfId="0" applyFont="1" applyBorder="1"/>
    <xf numFmtId="2" fontId="2" fillId="0" borderId="0" xfId="0" applyNumberFormat="1" applyFont="1" applyBorder="1"/>
    <xf numFmtId="164" fontId="2" fillId="0" borderId="0" xfId="0" applyNumberFormat="1" applyFont="1" applyBorder="1"/>
    <xf numFmtId="165" fontId="2" fillId="0" borderId="0" xfId="0" applyNumberFormat="1" applyFont="1" applyBorder="1"/>
    <xf numFmtId="0" fontId="2" fillId="0" borderId="2" xfId="0" applyFont="1" applyBorder="1"/>
    <xf numFmtId="164" fontId="2" fillId="0" borderId="2" xfId="0" applyNumberFormat="1" applyFont="1" applyBorder="1"/>
    <xf numFmtId="2" fontId="2" fillId="0" borderId="2" xfId="0" applyNumberFormat="1" applyFont="1" applyBorder="1"/>
    <xf numFmtId="0" fontId="3" fillId="0" borderId="2" xfId="0" applyFont="1" applyBorder="1"/>
    <xf numFmtId="0" fontId="4" fillId="0" borderId="2" xfId="0" applyFont="1" applyBorder="1"/>
    <xf numFmtId="0" fontId="2" fillId="0" borderId="1" xfId="0" applyFont="1" applyBorder="1"/>
    <xf numFmtId="0" fontId="2" fillId="2" borderId="1" xfId="0" applyFont="1" applyFill="1" applyBorder="1"/>
    <xf numFmtId="164" fontId="2" fillId="0" borderId="1" xfId="0" applyNumberFormat="1" applyFont="1" applyBorder="1"/>
    <xf numFmtId="165" fontId="2" fillId="0" borderId="1" xfId="0" applyNumberFormat="1" applyFont="1" applyBorder="1"/>
    <xf numFmtId="11" fontId="2" fillId="0" borderId="1" xfId="0" applyNumberFormat="1" applyFont="1" applyBorder="1"/>
    <xf numFmtId="2" fontId="2" fillId="0" borderId="1" xfId="0" applyNumberFormat="1" applyFont="1" applyBorder="1"/>
    <xf numFmtId="0" fontId="2" fillId="2" borderId="2" xfId="0" applyFont="1" applyFill="1" applyBorder="1"/>
    <xf numFmtId="165" fontId="2" fillId="0" borderId="2" xfId="0" applyNumberFormat="1" applyFont="1" applyBorder="1"/>
    <xf numFmtId="11" fontId="2" fillId="0" borderId="2" xfId="0" applyNumberFormat="1" applyFont="1" applyBorder="1"/>
    <xf numFmtId="11" fontId="2" fillId="3" borderId="2" xfId="0" applyNumberFormat="1" applyFont="1" applyFill="1" applyBorder="1"/>
    <xf numFmtId="0" fontId="2" fillId="0" borderId="2" xfId="0" applyFont="1" applyFill="1" applyBorder="1"/>
    <xf numFmtId="11" fontId="2" fillId="0" borderId="2" xfId="0" applyNumberFormat="1" applyFont="1" applyFill="1" applyBorder="1"/>
    <xf numFmtId="11" fontId="6" fillId="0" borderId="2" xfId="0" applyNumberFormat="1" applyFont="1" applyFill="1" applyBorder="1"/>
    <xf numFmtId="11" fontId="2" fillId="2" borderId="2" xfId="0" applyNumberFormat="1" applyFont="1" applyFill="1" applyBorder="1"/>
    <xf numFmtId="0" fontId="2" fillId="0" borderId="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2" borderId="0" xfId="0" applyFont="1" applyFill="1" applyBorder="1"/>
    <xf numFmtId="0" fontId="2" fillId="0" borderId="0" xfId="0" applyFont="1"/>
    <xf numFmtId="0" fontId="2" fillId="2" borderId="3" xfId="0" applyFont="1" applyFill="1" applyBorder="1"/>
    <xf numFmtId="0" fontId="2" fillId="2" borderId="2" xfId="0" applyFont="1" applyFill="1" applyBorder="1" applyAlignment="1">
      <alignment horizontal="center"/>
    </xf>
    <xf numFmtId="49" fontId="6" fillId="0" borderId="2" xfId="0" applyNumberFormat="1" applyFont="1" applyBorder="1" applyAlignment="1">
      <alignment horizontal="center"/>
    </xf>
    <xf numFmtId="0" fontId="2" fillId="2" borderId="2" xfId="0" applyNumberFormat="1" applyFont="1" applyFill="1" applyBorder="1"/>
    <xf numFmtId="0" fontId="2" fillId="0" borderId="1" xfId="0" applyFont="1" applyFill="1" applyBorder="1"/>
    <xf numFmtId="0" fontId="6" fillId="0" borderId="2" xfId="0" applyFont="1" applyFill="1" applyBorder="1"/>
    <xf numFmtId="0" fontId="6" fillId="2" borderId="2" xfId="0" applyFont="1" applyFill="1" applyBorder="1"/>
    <xf numFmtId="165" fontId="2" fillId="0" borderId="2" xfId="0" applyNumberFormat="1" applyFont="1" applyFill="1" applyBorder="1"/>
    <xf numFmtId="0" fontId="7" fillId="0" borderId="0" xfId="0" applyFont="1" applyAlignment="1">
      <alignment horizontal="center"/>
    </xf>
    <xf numFmtId="164" fontId="0" fillId="0" borderId="0" xfId="0" applyNumberFormat="1"/>
    <xf numFmtId="2" fontId="0" fillId="0" borderId="0" xfId="0" applyNumberFormat="1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11" fontId="0" fillId="0" borderId="0" xfId="0" applyNumberFormat="1"/>
    <xf numFmtId="0" fontId="8" fillId="0" borderId="0" xfId="0" applyFont="1"/>
    <xf numFmtId="0" fontId="9" fillId="0" borderId="0" xfId="0" applyFont="1"/>
    <xf numFmtId="0" fontId="7" fillId="0" borderId="0" xfId="0" applyFont="1"/>
    <xf numFmtId="0" fontId="13" fillId="0" borderId="2" xfId="0" applyFont="1" applyBorder="1" applyAlignment="1">
      <alignment horizontal="center"/>
    </xf>
    <xf numFmtId="0" fontId="14" fillId="0" borderId="2" xfId="0" applyFont="1" applyBorder="1"/>
    <xf numFmtId="0" fontId="11" fillId="0" borderId="2" xfId="0" applyFont="1" applyBorder="1"/>
    <xf numFmtId="0" fontId="0" fillId="0" borderId="2" xfId="0" applyBorder="1" applyAlignment="1">
      <alignment horizontal="center"/>
    </xf>
    <xf numFmtId="0" fontId="15" fillId="0" borderId="2" xfId="0" applyFont="1" applyBorder="1"/>
    <xf numFmtId="0" fontId="13" fillId="0" borderId="2" xfId="0" applyFont="1" applyBorder="1"/>
    <xf numFmtId="0" fontId="12" fillId="0" borderId="2" xfId="0" applyFont="1" applyBorder="1" applyAlignment="1">
      <alignment horizontal="center" vertical="center"/>
    </xf>
    <xf numFmtId="0" fontId="16" fillId="0" borderId="2" xfId="0" applyFont="1" applyBorder="1" applyAlignment="1">
      <alignment vertical="center"/>
    </xf>
    <xf numFmtId="0" fontId="10" fillId="0" borderId="2" xfId="0" applyFont="1" applyBorder="1" applyAlignment="1">
      <alignment vertical="center"/>
    </xf>
    <xf numFmtId="11" fontId="11" fillId="0" borderId="2" xfId="0" applyNumberFormat="1" applyFont="1" applyBorder="1"/>
    <xf numFmtId="0" fontId="12" fillId="0" borderId="2" xfId="0" applyFont="1" applyBorder="1" applyAlignment="1">
      <alignment horizontal="center" vertical="center" wrapText="1"/>
    </xf>
    <xf numFmtId="0" fontId="16" fillId="0" borderId="2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7" fillId="0" borderId="2" xfId="0" applyFont="1" applyBorder="1"/>
    <xf numFmtId="0" fontId="0" fillId="0" borderId="0" xfId="0" applyAlignment="1">
      <alignment horizontal="center"/>
    </xf>
    <xf numFmtId="0" fontId="18" fillId="0" borderId="0" xfId="0" applyFont="1"/>
    <xf numFmtId="11" fontId="18" fillId="0" borderId="0" xfId="0" applyNumberFormat="1" applyFont="1"/>
    <xf numFmtId="0" fontId="0" fillId="0" borderId="0" xfId="0" applyAlignment="1"/>
    <xf numFmtId="0" fontId="7" fillId="0" borderId="0" xfId="0" applyFont="1" applyAlignment="1">
      <alignment horizontal="right"/>
    </xf>
    <xf numFmtId="0" fontId="7" fillId="0" borderId="2" xfId="0" applyFont="1" applyBorder="1" applyAlignment="1">
      <alignment horizontal="center"/>
    </xf>
    <xf numFmtId="0" fontId="18" fillId="0" borderId="2" xfId="0" applyFont="1" applyBorder="1"/>
    <xf numFmtId="0" fontId="0" fillId="0" borderId="2" xfId="0" applyBorder="1" applyAlignment="1">
      <alignment horizontal="center"/>
    </xf>
    <xf numFmtId="0" fontId="7" fillId="0" borderId="2" xfId="0" applyFont="1" applyBorder="1" applyAlignment="1">
      <alignment horizontal="right"/>
    </xf>
    <xf numFmtId="0" fontId="12" fillId="0" borderId="2" xfId="0" applyFont="1" applyBorder="1" applyAlignment="1">
      <alignment vertical="center" wrapText="1"/>
    </xf>
    <xf numFmtId="11" fontId="18" fillId="0" borderId="2" xfId="0" applyNumberFormat="1" applyFont="1" applyBorder="1"/>
    <xf numFmtId="0" fontId="13" fillId="0" borderId="2" xfId="0" applyFont="1" applyBorder="1" applyAlignment="1">
      <alignment vertical="center" wrapText="1"/>
    </xf>
    <xf numFmtId="1" fontId="7" fillId="0" borderId="2" xfId="0" applyNumberFormat="1" applyFont="1" applyBorder="1"/>
    <xf numFmtId="0" fontId="17" fillId="4" borderId="2" xfId="1" applyBorder="1"/>
    <xf numFmtId="0" fontId="17" fillId="4" borderId="0" xfId="1"/>
    <xf numFmtId="0" fontId="17" fillId="4" borderId="2" xfId="1" applyBorder="1" applyAlignment="1">
      <alignment horizontal="center" vertical="center"/>
    </xf>
    <xf numFmtId="0" fontId="17" fillId="4" borderId="2" xfId="1" applyBorder="1" applyAlignment="1">
      <alignment vertical="center"/>
    </xf>
    <xf numFmtId="11" fontId="17" fillId="4" borderId="2" xfId="1" applyNumberFormat="1" applyBorder="1"/>
    <xf numFmtId="0" fontId="17" fillId="4" borderId="2" xfId="1" applyBorder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7" fillId="4" borderId="2" xfId="1" applyFont="1" applyBorder="1" applyAlignment="1">
      <alignment horizontal="center"/>
    </xf>
    <xf numFmtId="0" fontId="7" fillId="0" borderId="2" xfId="1" applyFont="1" applyFill="1" applyBorder="1" applyAlignment="1">
      <alignment horizontal="center"/>
    </xf>
    <xf numFmtId="0" fontId="7" fillId="4" borderId="2" xfId="1" applyFont="1" applyBorder="1"/>
    <xf numFmtId="0" fontId="17" fillId="4" borderId="2" xfId="1" applyBorder="1" applyAlignment="1">
      <alignment horizontal="center" vertical="center" wrapText="1"/>
    </xf>
    <xf numFmtId="0" fontId="17" fillId="4" borderId="2" xfId="1" applyBorder="1" applyAlignment="1">
      <alignment vertical="center" wrapText="1"/>
    </xf>
    <xf numFmtId="11" fontId="17" fillId="4" borderId="2" xfId="1" applyNumberFormat="1" applyBorder="1" applyAlignment="1">
      <alignment horizontal="center"/>
    </xf>
    <xf numFmtId="0" fontId="17" fillId="4" borderId="0" xfId="1" applyAlignment="1">
      <alignment horizontal="center"/>
    </xf>
    <xf numFmtId="164" fontId="17" fillId="4" borderId="0" xfId="1" applyNumberFormat="1"/>
    <xf numFmtId="2" fontId="17" fillId="4" borderId="0" xfId="1" applyNumberFormat="1"/>
    <xf numFmtId="2" fontId="17" fillId="4" borderId="0" xfId="1" applyNumberFormat="1" applyAlignment="1">
      <alignment horizontal="center"/>
    </xf>
    <xf numFmtId="11" fontId="17" fillId="4" borderId="0" xfId="1" applyNumberFormat="1"/>
    <xf numFmtId="0" fontId="7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7" fillId="0" borderId="0" xfId="0" applyFont="1" applyFill="1" applyAlignment="1">
      <alignment horizont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2" fillId="2" borderId="0" xfId="0" applyFont="1" applyFill="1" applyAlignment="1">
      <alignment horizontal="right"/>
    </xf>
    <xf numFmtId="11" fontId="2" fillId="2" borderId="0" xfId="0" applyNumberFormat="1" applyFont="1" applyFill="1" applyAlignment="1">
      <alignment horizontal="right"/>
    </xf>
    <xf numFmtId="0" fontId="2" fillId="0" borderId="0" xfId="0" applyFont="1" applyFill="1" applyAlignment="1">
      <alignment horizontal="left"/>
    </xf>
    <xf numFmtId="11" fontId="2" fillId="0" borderId="0" xfId="0" applyNumberFormat="1" applyFont="1" applyFill="1" applyAlignment="1">
      <alignment horizontal="left"/>
    </xf>
    <xf numFmtId="0" fontId="2" fillId="0" borderId="2" xfId="0" applyFont="1" applyFill="1" applyBorder="1" applyAlignment="1">
      <alignment horizontal="left"/>
    </xf>
    <xf numFmtId="0" fontId="5" fillId="2" borderId="2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/>
    </xf>
    <xf numFmtId="11" fontId="2" fillId="0" borderId="2" xfId="0" applyNumberFormat="1" applyFont="1" applyFill="1" applyBorder="1" applyAlignment="1">
      <alignment horizontal="left"/>
    </xf>
    <xf numFmtId="11" fontId="2" fillId="0" borderId="2" xfId="0" applyNumberFormat="1" applyFont="1" applyFill="1" applyBorder="1" applyAlignment="1">
      <alignment horizontal="right"/>
    </xf>
    <xf numFmtId="0" fontId="2" fillId="0" borderId="2" xfId="0" applyFont="1" applyFill="1" applyBorder="1" applyAlignment="1">
      <alignment horizontal="right"/>
    </xf>
    <xf numFmtId="0" fontId="0" fillId="0" borderId="2" xfId="0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2" xfId="1" applyFont="1" applyFill="1" applyBorder="1" applyAlignment="1">
      <alignment horizontal="center" vertical="center" wrapText="1"/>
    </xf>
    <xf numFmtId="0" fontId="7" fillId="0" borderId="2" xfId="1" applyFont="1" applyFill="1" applyBorder="1" applyAlignment="1">
      <alignment vertical="center" wrapText="1"/>
    </xf>
    <xf numFmtId="0" fontId="7" fillId="0" borderId="2" xfId="1" applyFont="1" applyFill="1" applyBorder="1"/>
    <xf numFmtId="11" fontId="7" fillId="0" borderId="2" xfId="1" applyNumberFormat="1" applyFont="1" applyFill="1" applyBorder="1"/>
    <xf numFmtId="0" fontId="19" fillId="0" borderId="2" xfId="0" applyFont="1" applyFill="1" applyBorder="1" applyAlignment="1">
      <alignment horizontal="center"/>
    </xf>
    <xf numFmtId="0" fontId="20" fillId="0" borderId="2" xfId="0" applyFont="1" applyFill="1" applyBorder="1"/>
    <xf numFmtId="0" fontId="7" fillId="0" borderId="2" xfId="0" applyFont="1" applyFill="1" applyBorder="1"/>
    <xf numFmtId="11" fontId="18" fillId="0" borderId="2" xfId="0" applyNumberFormat="1" applyFont="1" applyFill="1" applyBorder="1"/>
    <xf numFmtId="0" fontId="0" fillId="0" borderId="0" xfId="0" applyFill="1"/>
    <xf numFmtId="0" fontId="17" fillId="0" borderId="0" xfId="1" applyFill="1"/>
  </cellXfs>
  <cellStyles count="2">
    <cellStyle name="Neutral" xfId="1" builtinId="28"/>
    <cellStyle name="Normal" xfId="0" builtinId="0"/>
  </cellStyles>
  <dxfs count="0"/>
  <tableStyles count="0" defaultTableStyle="TableStyleMedium2" defaultPivotStyle="PivotStyleLight16"/>
  <colors>
    <mruColors>
      <color rgb="FFCCCCFF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Workgroup/Microbiology/MSAS/ALL%20GROUP%20CONTRACTS%20(clients%20only)/151625%20Nissui%20LMCD%20full/Results/Accuracy%20profile/results%20AP%20for%20microval%20worksheet%2001%2009%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mple info"/>
      <sheetName val="Count data"/>
      <sheetName val="NOTES"/>
      <sheetName val="Maldi data"/>
      <sheetName val="Extra samples data"/>
      <sheetName val="Extra samples MALDI"/>
    </sheetNames>
    <sheetDataSet>
      <sheetData sheetId="0"/>
      <sheetData sheetId="1"/>
      <sheetData sheetId="2"/>
      <sheetData sheetId="3">
        <row r="5">
          <cell r="AB5">
            <v>1</v>
          </cell>
        </row>
        <row r="6">
          <cell r="AB6">
            <v>0.4</v>
          </cell>
        </row>
        <row r="7">
          <cell r="AB7">
            <v>0.8</v>
          </cell>
        </row>
        <row r="8">
          <cell r="AB8">
            <v>1</v>
          </cell>
        </row>
        <row r="9">
          <cell r="AB9">
            <v>1</v>
          </cell>
        </row>
        <row r="10">
          <cell r="AB10">
            <v>0.8</v>
          </cell>
        </row>
        <row r="11">
          <cell r="AB11">
            <v>1</v>
          </cell>
        </row>
        <row r="12">
          <cell r="AB12">
            <v>1</v>
          </cell>
        </row>
        <row r="13">
          <cell r="AB13">
            <v>1</v>
          </cell>
        </row>
        <row r="14">
          <cell r="AB14">
            <v>0.8</v>
          </cell>
        </row>
        <row r="15">
          <cell r="O15">
            <v>1</v>
          </cell>
          <cell r="AB15">
            <v>1</v>
          </cell>
        </row>
        <row r="16">
          <cell r="O16">
            <v>1</v>
          </cell>
          <cell r="AB16">
            <v>1</v>
          </cell>
        </row>
        <row r="17">
          <cell r="O17">
            <v>0.6</v>
          </cell>
          <cell r="AB17">
            <v>1</v>
          </cell>
        </row>
        <row r="18">
          <cell r="O18">
            <v>1</v>
          </cell>
          <cell r="AB18">
            <v>1</v>
          </cell>
        </row>
        <row r="19">
          <cell r="O19">
            <v>1</v>
          </cell>
          <cell r="AB19">
            <v>1</v>
          </cell>
        </row>
        <row r="20">
          <cell r="AB20">
            <v>0.8</v>
          </cell>
        </row>
        <row r="21">
          <cell r="AB21">
            <v>1</v>
          </cell>
        </row>
        <row r="22">
          <cell r="AB22">
            <v>0.8</v>
          </cell>
        </row>
        <row r="23">
          <cell r="AB23">
            <v>1</v>
          </cell>
        </row>
        <row r="24">
          <cell r="AB24">
            <v>0.8</v>
          </cell>
        </row>
        <row r="25">
          <cell r="AB25">
            <v>1</v>
          </cell>
        </row>
        <row r="26">
          <cell r="AB26">
            <v>1</v>
          </cell>
        </row>
        <row r="27">
          <cell r="AB27">
            <v>1</v>
          </cell>
        </row>
        <row r="28">
          <cell r="AB28">
            <v>0.6</v>
          </cell>
        </row>
        <row r="29">
          <cell r="AB29">
            <v>1</v>
          </cell>
        </row>
        <row r="30">
          <cell r="O30">
            <v>1</v>
          </cell>
          <cell r="AB30">
            <v>0.8</v>
          </cell>
        </row>
        <row r="31">
          <cell r="O31">
            <v>0.8</v>
          </cell>
          <cell r="AB31">
            <v>1</v>
          </cell>
        </row>
        <row r="32">
          <cell r="O32">
            <v>1</v>
          </cell>
          <cell r="AB32">
            <v>1</v>
          </cell>
        </row>
        <row r="33">
          <cell r="O33">
            <v>1</v>
          </cell>
          <cell r="AB33">
            <v>1</v>
          </cell>
        </row>
        <row r="34">
          <cell r="O34">
            <v>0.6</v>
          </cell>
          <cell r="AB34">
            <v>1</v>
          </cell>
        </row>
        <row r="41">
          <cell r="O41">
            <v>1</v>
          </cell>
        </row>
        <row r="42">
          <cell r="O42">
            <v>1</v>
          </cell>
        </row>
        <row r="43">
          <cell r="O43">
            <v>1</v>
          </cell>
        </row>
        <row r="44">
          <cell r="O44">
            <v>1</v>
          </cell>
        </row>
        <row r="45">
          <cell r="O45">
            <v>1</v>
          </cell>
        </row>
        <row r="46">
          <cell r="O46">
            <v>0.8</v>
          </cell>
          <cell r="AB46">
            <v>1</v>
          </cell>
        </row>
        <row r="47">
          <cell r="O47">
            <v>0.8</v>
          </cell>
          <cell r="AB47">
            <v>1</v>
          </cell>
        </row>
        <row r="48">
          <cell r="O48">
            <v>1</v>
          </cell>
          <cell r="AB48">
            <v>1</v>
          </cell>
        </row>
        <row r="49">
          <cell r="O49">
            <v>1</v>
          </cell>
          <cell r="AB49">
            <v>1</v>
          </cell>
        </row>
        <row r="50">
          <cell r="O50">
            <v>1</v>
          </cell>
          <cell r="AB50">
            <v>1</v>
          </cell>
        </row>
        <row r="57">
          <cell r="O57">
            <v>1</v>
          </cell>
        </row>
        <row r="58">
          <cell r="O58">
            <v>1</v>
          </cell>
        </row>
        <row r="59">
          <cell r="O59">
            <v>1</v>
          </cell>
        </row>
        <row r="60">
          <cell r="O60">
            <v>1</v>
          </cell>
        </row>
        <row r="61">
          <cell r="O61">
            <v>1</v>
          </cell>
          <cell r="AB61">
            <v>1</v>
          </cell>
        </row>
        <row r="62">
          <cell r="O62">
            <v>1</v>
          </cell>
          <cell r="AB62">
            <v>1</v>
          </cell>
        </row>
        <row r="63">
          <cell r="O63">
            <v>1</v>
          </cell>
          <cell r="AB63">
            <v>1</v>
          </cell>
        </row>
        <row r="64">
          <cell r="O64">
            <v>1</v>
          </cell>
          <cell r="AB64">
            <v>1</v>
          </cell>
        </row>
        <row r="65">
          <cell r="AB65">
            <v>1</v>
          </cell>
        </row>
        <row r="66">
          <cell r="O66">
            <v>1</v>
          </cell>
          <cell r="AB66">
            <v>1</v>
          </cell>
        </row>
        <row r="67">
          <cell r="AB67">
            <v>1</v>
          </cell>
        </row>
        <row r="68">
          <cell r="AB68">
            <v>1</v>
          </cell>
        </row>
        <row r="69">
          <cell r="AB69">
            <v>1</v>
          </cell>
        </row>
        <row r="70">
          <cell r="AB70">
            <v>1</v>
          </cell>
        </row>
        <row r="71">
          <cell r="AB71">
            <v>1</v>
          </cell>
        </row>
        <row r="72">
          <cell r="AB72">
            <v>1</v>
          </cell>
        </row>
        <row r="73">
          <cell r="AB73">
            <v>1</v>
          </cell>
        </row>
        <row r="74">
          <cell r="AB74">
            <v>1</v>
          </cell>
        </row>
        <row r="75">
          <cell r="AB75">
            <v>1</v>
          </cell>
        </row>
        <row r="76">
          <cell r="AB76">
            <v>1</v>
          </cell>
        </row>
        <row r="77">
          <cell r="AB77">
            <v>1</v>
          </cell>
        </row>
        <row r="78">
          <cell r="AB78">
            <v>1</v>
          </cell>
        </row>
        <row r="79">
          <cell r="AB79">
            <v>1</v>
          </cell>
        </row>
        <row r="80">
          <cell r="AB80">
            <v>1</v>
          </cell>
        </row>
        <row r="81">
          <cell r="AB81">
            <v>1</v>
          </cell>
        </row>
        <row r="82">
          <cell r="AB82">
            <v>1</v>
          </cell>
        </row>
        <row r="83">
          <cell r="AB83">
            <v>1</v>
          </cell>
        </row>
        <row r="84">
          <cell r="AB84">
            <v>1</v>
          </cell>
        </row>
        <row r="86">
          <cell r="AB86">
            <v>1</v>
          </cell>
        </row>
        <row r="87">
          <cell r="AB87">
            <v>1</v>
          </cell>
        </row>
        <row r="88">
          <cell r="AB88">
            <v>1</v>
          </cell>
        </row>
        <row r="89">
          <cell r="AB89">
            <v>1</v>
          </cell>
        </row>
        <row r="90">
          <cell r="AB90">
            <v>1</v>
          </cell>
        </row>
        <row r="91">
          <cell r="AB91">
            <v>1</v>
          </cell>
        </row>
        <row r="92">
          <cell r="AB92">
            <v>1</v>
          </cell>
        </row>
        <row r="93">
          <cell r="AB93">
            <v>1</v>
          </cell>
        </row>
        <row r="94">
          <cell r="AB94">
            <v>1</v>
          </cell>
        </row>
        <row r="95">
          <cell r="O95">
            <v>1</v>
          </cell>
          <cell r="AB95">
            <v>1</v>
          </cell>
        </row>
        <row r="96">
          <cell r="O96">
            <v>0</v>
          </cell>
          <cell r="AB96">
            <v>1</v>
          </cell>
        </row>
        <row r="97">
          <cell r="O97">
            <v>0</v>
          </cell>
          <cell r="AB97">
            <v>0.8</v>
          </cell>
        </row>
        <row r="98">
          <cell r="O98">
            <v>0</v>
          </cell>
          <cell r="AB98">
            <v>0.6</v>
          </cell>
        </row>
        <row r="99">
          <cell r="O99">
            <v>0</v>
          </cell>
          <cell r="AB99">
            <v>0.8</v>
          </cell>
        </row>
        <row r="100">
          <cell r="O100">
            <v>0</v>
          </cell>
        </row>
        <row r="101">
          <cell r="O101">
            <v>1</v>
          </cell>
          <cell r="AB101">
            <v>1</v>
          </cell>
        </row>
        <row r="102">
          <cell r="O102">
            <v>1</v>
          </cell>
          <cell r="AB102">
            <v>1</v>
          </cell>
        </row>
        <row r="103">
          <cell r="O103">
            <v>1</v>
          </cell>
          <cell r="AB103">
            <v>1</v>
          </cell>
        </row>
        <row r="104">
          <cell r="O104">
            <v>1</v>
          </cell>
          <cell r="AB104">
            <v>1</v>
          </cell>
        </row>
        <row r="105">
          <cell r="O105">
            <v>1</v>
          </cell>
          <cell r="AB105">
            <v>1</v>
          </cell>
        </row>
        <row r="106">
          <cell r="O106">
            <v>1</v>
          </cell>
          <cell r="AB106">
            <v>1</v>
          </cell>
        </row>
        <row r="107">
          <cell r="O107">
            <v>1</v>
          </cell>
          <cell r="AB107">
            <v>0.8</v>
          </cell>
        </row>
        <row r="108">
          <cell r="O108">
            <v>1</v>
          </cell>
          <cell r="AB108">
            <v>0.8</v>
          </cell>
        </row>
        <row r="109">
          <cell r="O109">
            <v>0.8</v>
          </cell>
          <cell r="AB109">
            <v>1</v>
          </cell>
        </row>
        <row r="110">
          <cell r="O110">
            <v>1</v>
          </cell>
          <cell r="AB110">
            <v>1</v>
          </cell>
        </row>
        <row r="111">
          <cell r="AB111">
            <v>0.8</v>
          </cell>
        </row>
        <row r="116">
          <cell r="O116">
            <v>1</v>
          </cell>
          <cell r="AB116">
            <v>1</v>
          </cell>
        </row>
        <row r="117">
          <cell r="O117">
            <v>1</v>
          </cell>
          <cell r="AB117">
            <v>1</v>
          </cell>
        </row>
        <row r="118">
          <cell r="O118">
            <v>1</v>
          </cell>
          <cell r="AB118">
            <v>1</v>
          </cell>
        </row>
        <row r="119">
          <cell r="O119">
            <v>1</v>
          </cell>
          <cell r="AB119">
            <v>1</v>
          </cell>
        </row>
        <row r="120">
          <cell r="O120">
            <v>0.8</v>
          </cell>
          <cell r="AB120">
            <v>0.8</v>
          </cell>
        </row>
        <row r="121">
          <cell r="O121">
            <v>1</v>
          </cell>
          <cell r="AB121">
            <v>1</v>
          </cell>
        </row>
        <row r="122">
          <cell r="O122">
            <v>1</v>
          </cell>
          <cell r="AB122">
            <v>1</v>
          </cell>
        </row>
        <row r="123">
          <cell r="O123">
            <v>1</v>
          </cell>
          <cell r="AB123">
            <v>0.8</v>
          </cell>
        </row>
        <row r="124">
          <cell r="O124">
            <v>1</v>
          </cell>
          <cell r="AB124">
            <v>0.8</v>
          </cell>
        </row>
        <row r="125">
          <cell r="O125">
            <v>1</v>
          </cell>
          <cell r="AB125">
            <v>0.8</v>
          </cell>
        </row>
        <row r="126">
          <cell r="AB126">
            <v>1</v>
          </cell>
        </row>
        <row r="127">
          <cell r="AB127">
            <v>1</v>
          </cell>
        </row>
        <row r="128">
          <cell r="AB128">
            <v>1</v>
          </cell>
        </row>
        <row r="131">
          <cell r="AB131">
            <v>1</v>
          </cell>
        </row>
        <row r="132">
          <cell r="AB132">
            <v>1</v>
          </cell>
        </row>
        <row r="133">
          <cell r="AB133">
            <v>1</v>
          </cell>
        </row>
        <row r="134">
          <cell r="AB134">
            <v>1</v>
          </cell>
        </row>
        <row r="135">
          <cell r="AB135">
            <v>1</v>
          </cell>
        </row>
        <row r="136">
          <cell r="AB136">
            <v>0.8</v>
          </cell>
        </row>
        <row r="137">
          <cell r="AB137">
            <v>0.8</v>
          </cell>
        </row>
        <row r="138">
          <cell r="AB138">
            <v>1</v>
          </cell>
        </row>
        <row r="139">
          <cell r="AB139">
            <v>1</v>
          </cell>
        </row>
        <row r="140">
          <cell r="AB140">
            <v>1</v>
          </cell>
        </row>
        <row r="141">
          <cell r="AB141">
            <v>1</v>
          </cell>
        </row>
        <row r="142">
          <cell r="AB142">
            <v>1</v>
          </cell>
        </row>
        <row r="143">
          <cell r="AB143">
            <v>1</v>
          </cell>
        </row>
        <row r="146">
          <cell r="AB146">
            <v>1</v>
          </cell>
        </row>
        <row r="147">
          <cell r="AB147">
            <v>1</v>
          </cell>
        </row>
        <row r="148">
          <cell r="AB148">
            <v>1</v>
          </cell>
        </row>
        <row r="149">
          <cell r="AB149">
            <v>1</v>
          </cell>
        </row>
        <row r="150">
          <cell r="AB150">
            <v>1</v>
          </cell>
        </row>
        <row r="151">
          <cell r="AB151">
            <v>1</v>
          </cell>
        </row>
        <row r="152">
          <cell r="AB152">
            <v>1</v>
          </cell>
        </row>
        <row r="153">
          <cell r="AB153">
            <v>1</v>
          </cell>
        </row>
        <row r="154">
          <cell r="AB154">
            <v>1</v>
          </cell>
        </row>
        <row r="155">
          <cell r="AB155">
            <v>1</v>
          </cell>
        </row>
        <row r="171">
          <cell r="O171">
            <v>1</v>
          </cell>
          <cell r="AB171">
            <v>1</v>
          </cell>
        </row>
        <row r="172">
          <cell r="O172">
            <v>1</v>
          </cell>
          <cell r="AB172">
            <v>0.8</v>
          </cell>
        </row>
        <row r="173">
          <cell r="AB173">
            <v>1</v>
          </cell>
        </row>
        <row r="174">
          <cell r="O174">
            <v>1</v>
          </cell>
          <cell r="AB174">
            <v>0.6</v>
          </cell>
        </row>
        <row r="175">
          <cell r="O175">
            <v>1</v>
          </cell>
          <cell r="AB175">
            <v>0.6</v>
          </cell>
        </row>
        <row r="176">
          <cell r="O176">
            <v>1</v>
          </cell>
          <cell r="AB176">
            <v>0.6</v>
          </cell>
        </row>
        <row r="177">
          <cell r="AB177">
            <v>0.8</v>
          </cell>
        </row>
        <row r="178">
          <cell r="AB178">
            <v>1</v>
          </cell>
        </row>
        <row r="179">
          <cell r="O179">
            <v>1</v>
          </cell>
          <cell r="AB179">
            <v>0.8</v>
          </cell>
        </row>
        <row r="180">
          <cell r="AB180">
            <v>0.8</v>
          </cell>
        </row>
        <row r="181">
          <cell r="O181">
            <v>1</v>
          </cell>
          <cell r="AB181">
            <v>1</v>
          </cell>
        </row>
        <row r="182">
          <cell r="O182">
            <v>1</v>
          </cell>
          <cell r="AB182">
            <v>0.8</v>
          </cell>
        </row>
        <row r="183">
          <cell r="O183">
            <v>1</v>
          </cell>
          <cell r="AB183">
            <v>1</v>
          </cell>
        </row>
        <row r="184">
          <cell r="O184">
            <v>1</v>
          </cell>
          <cell r="AB184">
            <v>1</v>
          </cell>
        </row>
        <row r="185">
          <cell r="O185">
            <v>1</v>
          </cell>
          <cell r="AB185">
            <v>1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760917-36FF-4782-9932-111EE282F04B}">
  <dimension ref="A1:AD134"/>
  <sheetViews>
    <sheetView topLeftCell="E25" zoomScale="136" zoomScaleNormal="136" workbookViewId="0">
      <selection activeCell="M20" sqref="M20"/>
    </sheetView>
  </sheetViews>
  <sheetFormatPr defaultRowHeight="15" x14ac:dyDescent="0.25"/>
  <cols>
    <col min="1" max="1" width="12.85546875" style="2" customWidth="1"/>
    <col min="2" max="2" width="31" style="2" customWidth="1"/>
    <col min="3" max="3" width="22.85546875" style="2" customWidth="1"/>
    <col min="4" max="4" width="31.140625" style="2" customWidth="1"/>
    <col min="5" max="5" width="11.5703125" style="25" customWidth="1"/>
    <col min="6" max="7" width="13.7109375" style="2" customWidth="1"/>
    <col min="8" max="15" width="9.140625" style="2" customWidth="1"/>
    <col min="16" max="16" width="9.140625" style="2"/>
    <col min="17" max="26" width="9.140625" style="2" customWidth="1"/>
    <col min="27" max="27" width="9.140625" style="3" customWidth="1"/>
    <col min="28" max="30" width="9.140625" style="2"/>
  </cols>
  <sheetData>
    <row r="1" spans="1:30" x14ac:dyDescent="0.25">
      <c r="H1" s="3"/>
      <c r="R1" s="4"/>
      <c r="S1" s="5"/>
      <c r="T1" s="3"/>
    </row>
    <row r="2" spans="1:30" x14ac:dyDescent="0.25">
      <c r="H2" s="2" t="s">
        <v>222</v>
      </c>
      <c r="N2" s="4"/>
      <c r="O2" s="3"/>
      <c r="P2" s="2" t="s">
        <v>684</v>
      </c>
      <c r="Z2" s="4"/>
    </row>
    <row r="3" spans="1:30" s="1" customFormat="1" x14ac:dyDescent="0.25">
      <c r="A3" s="6" t="s">
        <v>4</v>
      </c>
      <c r="B3" s="6" t="s">
        <v>3</v>
      </c>
      <c r="C3" s="6" t="s">
        <v>5</v>
      </c>
      <c r="D3" s="6" t="s">
        <v>218</v>
      </c>
      <c r="E3" s="26" t="s">
        <v>219</v>
      </c>
      <c r="F3" s="6" t="s">
        <v>118</v>
      </c>
      <c r="G3" s="6" t="s">
        <v>221</v>
      </c>
      <c r="H3" s="6">
        <v>-1</v>
      </c>
      <c r="I3" s="6">
        <v>-1</v>
      </c>
      <c r="J3" s="6">
        <v>-2</v>
      </c>
      <c r="K3" s="6">
        <v>-3</v>
      </c>
      <c r="L3" s="6">
        <v>-4</v>
      </c>
      <c r="M3" s="6">
        <v>-5</v>
      </c>
      <c r="N3" s="7" t="s">
        <v>57</v>
      </c>
      <c r="O3" s="8" t="s">
        <v>58</v>
      </c>
      <c r="P3" s="32" t="s">
        <v>238</v>
      </c>
      <c r="Q3" s="32" t="s">
        <v>238</v>
      </c>
      <c r="R3" s="32" t="s">
        <v>238</v>
      </c>
      <c r="S3" s="32" t="s">
        <v>238</v>
      </c>
      <c r="T3" s="32" t="s">
        <v>238</v>
      </c>
      <c r="U3" s="32" t="s">
        <v>238</v>
      </c>
      <c r="V3" s="6">
        <v>-10.1</v>
      </c>
      <c r="W3" s="6">
        <v>-2</v>
      </c>
      <c r="X3" s="6">
        <v>-3</v>
      </c>
      <c r="Y3" s="6">
        <v>-4</v>
      </c>
      <c r="Z3" s="7" t="s">
        <v>57</v>
      </c>
      <c r="AA3" s="8" t="s">
        <v>58</v>
      </c>
      <c r="AB3" s="6"/>
      <c r="AC3" s="6"/>
      <c r="AD3" s="6"/>
    </row>
    <row r="4" spans="1:30" x14ac:dyDescent="0.25">
      <c r="A4" s="11" t="s">
        <v>95</v>
      </c>
      <c r="B4" s="11" t="s">
        <v>115</v>
      </c>
      <c r="C4" s="11" t="s">
        <v>232</v>
      </c>
      <c r="D4" s="11" t="s">
        <v>96</v>
      </c>
      <c r="E4" s="27">
        <v>1152</v>
      </c>
      <c r="F4" s="11" t="s">
        <v>117</v>
      </c>
      <c r="G4" s="11" t="s">
        <v>223</v>
      </c>
      <c r="H4" s="11" t="s">
        <v>231</v>
      </c>
      <c r="I4" s="12">
        <v>73</v>
      </c>
      <c r="J4" s="11"/>
      <c r="K4" s="11" t="s">
        <v>231</v>
      </c>
      <c r="L4" s="11" t="s">
        <v>231</v>
      </c>
      <c r="M4" s="11" t="s">
        <v>231</v>
      </c>
      <c r="N4" s="13">
        <v>730</v>
      </c>
      <c r="O4" s="14">
        <f>LOG(N4)</f>
        <v>2.8633228601204559</v>
      </c>
      <c r="P4" s="11" t="s">
        <v>231</v>
      </c>
      <c r="Q4" s="11" t="s">
        <v>231</v>
      </c>
      <c r="R4" s="11" t="s">
        <v>231</v>
      </c>
      <c r="S4" s="12">
        <v>28</v>
      </c>
      <c r="T4" s="12">
        <v>18</v>
      </c>
      <c r="U4" s="12">
        <v>22</v>
      </c>
      <c r="V4" s="34">
        <v>0</v>
      </c>
      <c r="W4" s="15" t="s">
        <v>231</v>
      </c>
      <c r="X4" s="11" t="s">
        <v>231</v>
      </c>
      <c r="Y4" s="11" t="s">
        <v>231</v>
      </c>
      <c r="Z4" s="15">
        <v>60</v>
      </c>
      <c r="AA4" s="16">
        <f>LOG(Z4)</f>
        <v>1.7781512503836436</v>
      </c>
    </row>
    <row r="5" spans="1:30" x14ac:dyDescent="0.25">
      <c r="A5" s="6" t="s">
        <v>97</v>
      </c>
      <c r="B5" s="6" t="s">
        <v>115</v>
      </c>
      <c r="C5" s="6" t="s">
        <v>232</v>
      </c>
      <c r="D5" s="6" t="s">
        <v>98</v>
      </c>
      <c r="E5" s="26">
        <v>1152</v>
      </c>
      <c r="F5" s="6" t="s">
        <v>117</v>
      </c>
      <c r="G5" s="6" t="s">
        <v>223</v>
      </c>
      <c r="H5" s="6" t="s">
        <v>231</v>
      </c>
      <c r="I5" s="6" t="s">
        <v>88</v>
      </c>
      <c r="J5" s="17">
        <v>67</v>
      </c>
      <c r="K5" s="6" t="s">
        <v>231</v>
      </c>
      <c r="L5" s="6" t="s">
        <v>231</v>
      </c>
      <c r="M5" s="6" t="s">
        <v>231</v>
      </c>
      <c r="N5" s="7">
        <v>6700</v>
      </c>
      <c r="O5" s="18">
        <f t="shared" ref="O5:O26" si="0">LOG(N5)</f>
        <v>3.8260748027008264</v>
      </c>
      <c r="P5" s="6" t="s">
        <v>231</v>
      </c>
      <c r="Q5" s="6" t="s">
        <v>231</v>
      </c>
      <c r="R5" s="6" t="s">
        <v>231</v>
      </c>
      <c r="S5" s="6" t="s">
        <v>88</v>
      </c>
      <c r="T5" s="6" t="s">
        <v>88</v>
      </c>
      <c r="U5" s="6" t="s">
        <v>88</v>
      </c>
      <c r="V5" s="17">
        <v>57</v>
      </c>
      <c r="W5" s="17">
        <v>10</v>
      </c>
      <c r="X5" s="6" t="s">
        <v>231</v>
      </c>
      <c r="Y5" s="6" t="s">
        <v>231</v>
      </c>
      <c r="Z5" s="19">
        <v>6100</v>
      </c>
      <c r="AA5" s="8">
        <f t="shared" ref="AA5:AA14" si="1">LOG(Z5)</f>
        <v>3.7853298350107671</v>
      </c>
    </row>
    <row r="6" spans="1:30" x14ac:dyDescent="0.25">
      <c r="A6" s="6" t="s">
        <v>99</v>
      </c>
      <c r="B6" s="6" t="s">
        <v>115</v>
      </c>
      <c r="C6" s="6" t="s">
        <v>232</v>
      </c>
      <c r="D6" s="6" t="s">
        <v>100</v>
      </c>
      <c r="E6" s="26">
        <v>1152</v>
      </c>
      <c r="F6" s="6" t="s">
        <v>117</v>
      </c>
      <c r="G6" s="6" t="s">
        <v>223</v>
      </c>
      <c r="H6" s="6" t="s">
        <v>231</v>
      </c>
      <c r="I6" s="6" t="s">
        <v>231</v>
      </c>
      <c r="J6" s="6" t="s">
        <v>88</v>
      </c>
      <c r="K6" s="17">
        <v>59</v>
      </c>
      <c r="L6" s="6" t="s">
        <v>231</v>
      </c>
      <c r="M6" s="6" t="s">
        <v>231</v>
      </c>
      <c r="N6" s="7">
        <v>59000</v>
      </c>
      <c r="O6" s="18">
        <f t="shared" si="0"/>
        <v>4.7708520116421438</v>
      </c>
      <c r="P6" s="11" t="s">
        <v>231</v>
      </c>
      <c r="Q6" s="11" t="s">
        <v>231</v>
      </c>
      <c r="R6" s="11" t="s">
        <v>231</v>
      </c>
      <c r="S6" s="11" t="s">
        <v>231</v>
      </c>
      <c r="T6" s="11" t="s">
        <v>231</v>
      </c>
      <c r="U6" s="11" t="s">
        <v>231</v>
      </c>
      <c r="V6" s="29" t="s">
        <v>88</v>
      </c>
      <c r="W6" s="17">
        <v>40</v>
      </c>
      <c r="X6" s="6" t="s">
        <v>231</v>
      </c>
      <c r="Y6" s="6" t="s">
        <v>231</v>
      </c>
      <c r="Z6" s="19">
        <v>40000</v>
      </c>
      <c r="AA6" s="8">
        <f t="shared" si="1"/>
        <v>4.6020599913279625</v>
      </c>
    </row>
    <row r="7" spans="1:30" x14ac:dyDescent="0.25">
      <c r="A7" s="6" t="s">
        <v>101</v>
      </c>
      <c r="B7" s="6" t="s">
        <v>115</v>
      </c>
      <c r="C7" s="6" t="s">
        <v>232</v>
      </c>
      <c r="D7" s="6" t="s">
        <v>102</v>
      </c>
      <c r="E7" s="26">
        <v>1152</v>
      </c>
      <c r="F7" s="6" t="s">
        <v>117</v>
      </c>
      <c r="G7" s="6" t="s">
        <v>223</v>
      </c>
      <c r="H7" s="6" t="s">
        <v>231</v>
      </c>
      <c r="I7" s="6" t="s">
        <v>231</v>
      </c>
      <c r="J7" s="6" t="s">
        <v>231</v>
      </c>
      <c r="K7" s="6" t="s">
        <v>88</v>
      </c>
      <c r="L7" s="17">
        <v>65</v>
      </c>
      <c r="M7" s="6" t="s">
        <v>231</v>
      </c>
      <c r="N7" s="7">
        <v>650000</v>
      </c>
      <c r="O7" s="18">
        <f t="shared" si="0"/>
        <v>5.8129133566428557</v>
      </c>
      <c r="P7" s="6" t="s">
        <v>231</v>
      </c>
      <c r="Q7" s="6" t="s">
        <v>231</v>
      </c>
      <c r="R7" s="6" t="s">
        <v>231</v>
      </c>
      <c r="S7" s="6" t="s">
        <v>231</v>
      </c>
      <c r="T7" s="6" t="s">
        <v>231</v>
      </c>
      <c r="U7" s="6" t="s">
        <v>231</v>
      </c>
      <c r="V7" s="6" t="s">
        <v>231</v>
      </c>
      <c r="W7" s="29" t="s">
        <v>88</v>
      </c>
      <c r="X7" s="30">
        <v>45</v>
      </c>
      <c r="Y7" s="6" t="s">
        <v>231</v>
      </c>
      <c r="Z7" s="19">
        <v>450000</v>
      </c>
      <c r="AA7" s="8">
        <f t="shared" si="1"/>
        <v>5.653212513775344</v>
      </c>
    </row>
    <row r="8" spans="1:30" x14ac:dyDescent="0.25">
      <c r="A8" s="6" t="s">
        <v>103</v>
      </c>
      <c r="B8" s="6" t="s">
        <v>115</v>
      </c>
      <c r="C8" s="6" t="s">
        <v>232</v>
      </c>
      <c r="D8" s="6" t="s">
        <v>104</v>
      </c>
      <c r="E8" s="26">
        <v>1152</v>
      </c>
      <c r="F8" s="6" t="s">
        <v>117</v>
      </c>
      <c r="G8" s="6" t="s">
        <v>223</v>
      </c>
      <c r="H8" s="6" t="s">
        <v>231</v>
      </c>
      <c r="I8" s="6" t="s">
        <v>231</v>
      </c>
      <c r="J8" s="6" t="s">
        <v>231</v>
      </c>
      <c r="K8" s="6" t="s">
        <v>231</v>
      </c>
      <c r="L8" s="6" t="s">
        <v>88</v>
      </c>
      <c r="M8" s="17">
        <v>76</v>
      </c>
      <c r="N8" s="7">
        <v>7600000</v>
      </c>
      <c r="O8" s="18">
        <f t="shared" si="0"/>
        <v>6.8808135922807914</v>
      </c>
      <c r="P8" s="6" t="s">
        <v>231</v>
      </c>
      <c r="Q8" s="6" t="s">
        <v>231</v>
      </c>
      <c r="R8" s="6" t="s">
        <v>231</v>
      </c>
      <c r="S8" s="6" t="s">
        <v>231</v>
      </c>
      <c r="T8" s="6" t="s">
        <v>231</v>
      </c>
      <c r="U8" s="6" t="s">
        <v>231</v>
      </c>
      <c r="V8" s="6" t="s">
        <v>231</v>
      </c>
      <c r="W8" s="6" t="s">
        <v>88</v>
      </c>
      <c r="X8" s="6" t="s">
        <v>88</v>
      </c>
      <c r="Y8" s="17">
        <v>139</v>
      </c>
      <c r="Z8" s="20">
        <v>14000000</v>
      </c>
      <c r="AA8" s="8">
        <f t="shared" si="1"/>
        <v>7.1461280356782382</v>
      </c>
    </row>
    <row r="9" spans="1:30" x14ac:dyDescent="0.25">
      <c r="A9" s="6"/>
      <c r="B9" s="6"/>
      <c r="C9" s="6"/>
      <c r="D9" s="6"/>
      <c r="E9" s="26"/>
      <c r="F9" s="6"/>
      <c r="G9" s="6" t="s">
        <v>694</v>
      </c>
      <c r="H9" s="6"/>
      <c r="I9" s="6"/>
      <c r="J9" s="6"/>
      <c r="K9" s="6"/>
      <c r="L9" s="6"/>
      <c r="M9" s="21"/>
      <c r="N9" s="7"/>
      <c r="O9" s="18"/>
      <c r="P9" s="6"/>
      <c r="Q9" s="6"/>
      <c r="R9" s="6"/>
      <c r="S9" s="6"/>
      <c r="T9" s="6"/>
      <c r="U9" s="6"/>
      <c r="V9" s="6"/>
      <c r="W9" s="6"/>
      <c r="X9" s="6"/>
      <c r="Y9" s="21"/>
      <c r="Z9" s="20"/>
      <c r="AA9" s="8"/>
    </row>
    <row r="10" spans="1:30" x14ac:dyDescent="0.25">
      <c r="A10" s="97">
        <v>111</v>
      </c>
      <c r="B10" s="11" t="s">
        <v>115</v>
      </c>
      <c r="C10" s="11" t="s">
        <v>232</v>
      </c>
      <c r="D10" s="96" t="s">
        <v>691</v>
      </c>
      <c r="E10" s="27">
        <v>1152</v>
      </c>
      <c r="F10" s="11" t="s">
        <v>117</v>
      </c>
      <c r="G10" s="6" t="s">
        <v>695</v>
      </c>
      <c r="H10" s="21" t="s">
        <v>88</v>
      </c>
      <c r="I10" s="21" t="s">
        <v>88</v>
      </c>
      <c r="J10" s="17">
        <v>9</v>
      </c>
      <c r="K10" s="6" t="s">
        <v>231</v>
      </c>
      <c r="L10" s="6" t="s">
        <v>231</v>
      </c>
      <c r="M10" s="6" t="s">
        <v>231</v>
      </c>
      <c r="N10" s="98">
        <v>900</v>
      </c>
      <c r="O10" s="18">
        <f t="shared" si="0"/>
        <v>2.9542425094393248</v>
      </c>
      <c r="P10" s="17">
        <v>22</v>
      </c>
      <c r="Q10" s="17">
        <v>32</v>
      </c>
      <c r="R10" s="17">
        <v>35</v>
      </c>
      <c r="S10" s="17">
        <v>38</v>
      </c>
      <c r="T10" s="17">
        <v>33</v>
      </c>
      <c r="U10" s="17">
        <v>20</v>
      </c>
      <c r="V10" s="17">
        <v>10</v>
      </c>
      <c r="W10" s="6">
        <v>1</v>
      </c>
      <c r="X10" s="6" t="s">
        <v>231</v>
      </c>
      <c r="Y10" s="21"/>
      <c r="Z10" s="100">
        <v>900</v>
      </c>
      <c r="AA10" s="8">
        <f t="shared" si="1"/>
        <v>2.9542425094393248</v>
      </c>
    </row>
    <row r="11" spans="1:30" x14ac:dyDescent="0.25">
      <c r="A11" s="97">
        <v>112</v>
      </c>
      <c r="B11" s="6" t="s">
        <v>115</v>
      </c>
      <c r="C11" s="6" t="s">
        <v>232</v>
      </c>
      <c r="D11" s="96" t="s">
        <v>692</v>
      </c>
      <c r="E11" s="26">
        <v>1152</v>
      </c>
      <c r="F11" s="6" t="s">
        <v>117</v>
      </c>
      <c r="G11" s="6" t="s">
        <v>695</v>
      </c>
      <c r="H11" s="6" t="s">
        <v>231</v>
      </c>
      <c r="I11" s="6" t="s">
        <v>88</v>
      </c>
      <c r="J11" s="17">
        <v>90</v>
      </c>
      <c r="K11" s="17">
        <v>14</v>
      </c>
      <c r="L11" s="6" t="s">
        <v>231</v>
      </c>
      <c r="M11" s="6" t="s">
        <v>231</v>
      </c>
      <c r="N11" s="99">
        <v>9500</v>
      </c>
      <c r="O11" s="18">
        <f t="shared" si="0"/>
        <v>3.9777236052888476</v>
      </c>
      <c r="P11" s="6" t="s">
        <v>231</v>
      </c>
      <c r="Q11" s="6" t="s">
        <v>231</v>
      </c>
      <c r="R11" s="6" t="s">
        <v>231</v>
      </c>
      <c r="S11" s="6" t="s">
        <v>88</v>
      </c>
      <c r="T11" s="6" t="s">
        <v>88</v>
      </c>
      <c r="U11" s="6" t="s">
        <v>88</v>
      </c>
      <c r="V11" s="17">
        <v>134</v>
      </c>
      <c r="W11" s="17">
        <v>10</v>
      </c>
      <c r="X11" s="6" t="s">
        <v>231</v>
      </c>
      <c r="Y11" s="21"/>
      <c r="Z11" s="101">
        <v>13000</v>
      </c>
      <c r="AA11" s="8">
        <f t="shared" si="1"/>
        <v>4.1139433523068369</v>
      </c>
    </row>
    <row r="12" spans="1:30" x14ac:dyDescent="0.25">
      <c r="A12" s="97">
        <v>113</v>
      </c>
      <c r="B12" s="6" t="s">
        <v>115</v>
      </c>
      <c r="C12" s="6" t="s">
        <v>232</v>
      </c>
      <c r="D12" s="96" t="s">
        <v>693</v>
      </c>
      <c r="E12" s="26">
        <v>1152</v>
      </c>
      <c r="F12" s="6" t="s">
        <v>117</v>
      </c>
      <c r="G12" s="6" t="s">
        <v>695</v>
      </c>
      <c r="H12" s="6" t="s">
        <v>231</v>
      </c>
      <c r="I12" s="6" t="s">
        <v>88</v>
      </c>
      <c r="J12" s="6" t="s">
        <v>88</v>
      </c>
      <c r="K12" s="17">
        <v>69</v>
      </c>
      <c r="L12" s="17">
        <v>8</v>
      </c>
      <c r="M12" s="6" t="s">
        <v>231</v>
      </c>
      <c r="N12" s="99">
        <v>70000</v>
      </c>
      <c r="O12" s="18">
        <f t="shared" si="0"/>
        <v>4.8450980400142569</v>
      </c>
      <c r="P12" s="6" t="s">
        <v>231</v>
      </c>
      <c r="Q12" s="6" t="s">
        <v>231</v>
      </c>
      <c r="R12" s="6" t="s">
        <v>231</v>
      </c>
      <c r="S12" s="6" t="s">
        <v>231</v>
      </c>
      <c r="T12" s="6" t="s">
        <v>231</v>
      </c>
      <c r="U12" s="6" t="s">
        <v>231</v>
      </c>
      <c r="V12" s="6" t="s">
        <v>231</v>
      </c>
      <c r="W12" s="17">
        <v>110</v>
      </c>
      <c r="X12" s="17">
        <v>11</v>
      </c>
      <c r="Y12" s="21"/>
      <c r="Z12" s="101">
        <v>110000</v>
      </c>
      <c r="AA12" s="8">
        <f t="shared" si="1"/>
        <v>5.0413926851582254</v>
      </c>
    </row>
    <row r="13" spans="1:30" x14ac:dyDescent="0.25">
      <c r="A13" s="97">
        <v>114</v>
      </c>
      <c r="B13" s="6" t="s">
        <v>115</v>
      </c>
      <c r="C13" s="6" t="s">
        <v>232</v>
      </c>
      <c r="D13" s="96" t="s">
        <v>102</v>
      </c>
      <c r="E13" s="26">
        <v>1152</v>
      </c>
      <c r="F13" s="6" t="s">
        <v>117</v>
      </c>
      <c r="G13" s="6" t="s">
        <v>695</v>
      </c>
      <c r="H13" s="6" t="s">
        <v>231</v>
      </c>
      <c r="I13" s="6" t="s">
        <v>231</v>
      </c>
      <c r="J13" s="6" t="s">
        <v>88</v>
      </c>
      <c r="K13" s="6" t="s">
        <v>88</v>
      </c>
      <c r="L13" s="17">
        <v>85</v>
      </c>
      <c r="M13" s="17">
        <v>8</v>
      </c>
      <c r="N13" s="99">
        <v>850000</v>
      </c>
      <c r="O13" s="18">
        <f t="shared" si="0"/>
        <v>5.9294189257142929</v>
      </c>
      <c r="P13" s="6" t="s">
        <v>231</v>
      </c>
      <c r="Q13" s="6" t="s">
        <v>231</v>
      </c>
      <c r="R13" s="6" t="s">
        <v>231</v>
      </c>
      <c r="S13" s="6" t="s">
        <v>231</v>
      </c>
      <c r="T13" s="6" t="s">
        <v>231</v>
      </c>
      <c r="U13" s="6" t="s">
        <v>231</v>
      </c>
      <c r="V13" s="6" t="s">
        <v>231</v>
      </c>
      <c r="W13" s="6" t="s">
        <v>231</v>
      </c>
      <c r="X13" s="17">
        <v>113</v>
      </c>
      <c r="Y13" s="17">
        <v>7</v>
      </c>
      <c r="Z13" s="101">
        <v>1100000</v>
      </c>
      <c r="AA13" s="8">
        <f t="shared" si="1"/>
        <v>6.0413926851582254</v>
      </c>
    </row>
    <row r="14" spans="1:30" x14ac:dyDescent="0.25">
      <c r="A14" s="97">
        <v>115</v>
      </c>
      <c r="B14" s="6" t="s">
        <v>115</v>
      </c>
      <c r="C14" s="6" t="s">
        <v>232</v>
      </c>
      <c r="D14" s="96" t="s">
        <v>104</v>
      </c>
      <c r="E14" s="26">
        <v>1152</v>
      </c>
      <c r="F14" s="6" t="s">
        <v>117</v>
      </c>
      <c r="G14" s="6" t="s">
        <v>695</v>
      </c>
      <c r="H14" s="6" t="s">
        <v>231</v>
      </c>
      <c r="I14" s="6" t="s">
        <v>231</v>
      </c>
      <c r="J14" s="6" t="s">
        <v>231</v>
      </c>
      <c r="K14" s="6" t="s">
        <v>88</v>
      </c>
      <c r="L14" s="6" t="s">
        <v>88</v>
      </c>
      <c r="M14" s="17" t="s">
        <v>696</v>
      </c>
      <c r="N14" s="99">
        <v>5800000</v>
      </c>
      <c r="O14" s="18">
        <f t="shared" si="0"/>
        <v>6.7634279935629369</v>
      </c>
      <c r="P14" s="6" t="s">
        <v>231</v>
      </c>
      <c r="Q14" s="6" t="s">
        <v>231</v>
      </c>
      <c r="R14" s="6" t="s">
        <v>231</v>
      </c>
      <c r="S14" s="6" t="s">
        <v>231</v>
      </c>
      <c r="T14" s="6" t="s">
        <v>231</v>
      </c>
      <c r="U14" s="6" t="s">
        <v>231</v>
      </c>
      <c r="V14" s="6" t="s">
        <v>231</v>
      </c>
      <c r="W14" s="6" t="s">
        <v>231</v>
      </c>
      <c r="X14" s="6" t="s">
        <v>231</v>
      </c>
      <c r="Y14" s="17" t="s">
        <v>697</v>
      </c>
      <c r="Z14" s="101">
        <v>11000000</v>
      </c>
      <c r="AA14" s="8">
        <f t="shared" si="1"/>
        <v>7.0413926851582254</v>
      </c>
    </row>
    <row r="15" spans="1:30" x14ac:dyDescent="0.25">
      <c r="A15" s="6"/>
      <c r="B15" s="6"/>
      <c r="C15" s="6"/>
      <c r="D15" s="6"/>
      <c r="E15" s="26"/>
      <c r="F15" s="6"/>
      <c r="G15" s="6"/>
      <c r="H15" s="6"/>
      <c r="I15" s="6"/>
      <c r="J15" s="6"/>
      <c r="K15" s="6"/>
      <c r="L15" s="6"/>
      <c r="M15" s="6"/>
      <c r="N15" s="7"/>
      <c r="O15" s="18"/>
      <c r="P15" s="9"/>
      <c r="Q15" s="9"/>
      <c r="R15" s="9"/>
      <c r="S15" s="10"/>
      <c r="T15" s="10"/>
      <c r="U15" s="10"/>
      <c r="V15" s="6"/>
      <c r="W15" s="6"/>
      <c r="X15" s="6"/>
      <c r="Y15" s="6"/>
      <c r="Z15" s="7"/>
      <c r="AA15" s="8"/>
    </row>
    <row r="16" spans="1:30" x14ac:dyDescent="0.25">
      <c r="A16" s="6" t="s">
        <v>105</v>
      </c>
      <c r="B16" s="6" t="s">
        <v>115</v>
      </c>
      <c r="C16" s="6" t="s">
        <v>116</v>
      </c>
      <c r="D16" s="6" t="s">
        <v>195</v>
      </c>
      <c r="E16" s="26">
        <v>1150</v>
      </c>
      <c r="F16" s="6" t="s">
        <v>213</v>
      </c>
      <c r="G16" s="6" t="s">
        <v>223</v>
      </c>
      <c r="H16" s="17">
        <v>9</v>
      </c>
      <c r="I16" s="17">
        <v>10</v>
      </c>
      <c r="J16" s="6"/>
      <c r="K16" s="6"/>
      <c r="L16" s="6"/>
      <c r="M16" s="6"/>
      <c r="N16" s="7">
        <v>95</v>
      </c>
      <c r="O16" s="18">
        <f t="shared" si="0"/>
        <v>1.9777236052888478</v>
      </c>
      <c r="P16" s="36">
        <v>6</v>
      </c>
      <c r="Q16" s="36">
        <v>4</v>
      </c>
      <c r="R16" s="36">
        <v>7</v>
      </c>
      <c r="S16" s="36">
        <v>3</v>
      </c>
      <c r="T16" s="36">
        <v>2</v>
      </c>
      <c r="U16" s="36">
        <v>7</v>
      </c>
      <c r="V16" s="35">
        <v>0</v>
      </c>
      <c r="W16" s="6" t="s">
        <v>231</v>
      </c>
      <c r="X16" s="6" t="s">
        <v>231</v>
      </c>
      <c r="Y16" s="6" t="s">
        <v>231</v>
      </c>
      <c r="Z16" s="7">
        <v>145</v>
      </c>
      <c r="AA16" s="8">
        <f>LOG(Z16)</f>
        <v>2.1613680022349748</v>
      </c>
    </row>
    <row r="17" spans="1:27" x14ac:dyDescent="0.25">
      <c r="A17" s="6" t="s">
        <v>106</v>
      </c>
      <c r="B17" s="6" t="s">
        <v>115</v>
      </c>
      <c r="C17" s="6" t="s">
        <v>116</v>
      </c>
      <c r="D17" s="6" t="s">
        <v>196</v>
      </c>
      <c r="E17" s="26">
        <v>1150</v>
      </c>
      <c r="F17" s="6" t="s">
        <v>213</v>
      </c>
      <c r="G17" s="6" t="s">
        <v>223</v>
      </c>
      <c r="H17" s="6" t="s">
        <v>231</v>
      </c>
      <c r="I17" s="6" t="s">
        <v>88</v>
      </c>
      <c r="J17" s="17">
        <v>93</v>
      </c>
      <c r="K17" s="6"/>
      <c r="L17" s="6"/>
      <c r="M17" s="6"/>
      <c r="N17" s="7">
        <v>9300</v>
      </c>
      <c r="O17" s="18">
        <f t="shared" si="0"/>
        <v>3.9684829485539352</v>
      </c>
      <c r="P17" s="6" t="s">
        <v>231</v>
      </c>
      <c r="Q17" s="6" t="s">
        <v>231</v>
      </c>
      <c r="R17" s="6" t="s">
        <v>231</v>
      </c>
      <c r="S17" s="6" t="s">
        <v>231</v>
      </c>
      <c r="T17" s="6" t="s">
        <v>231</v>
      </c>
      <c r="U17" s="6" t="s">
        <v>231</v>
      </c>
      <c r="V17" s="17">
        <v>70</v>
      </c>
      <c r="W17" s="31">
        <v>8</v>
      </c>
      <c r="X17" s="6" t="s">
        <v>231</v>
      </c>
      <c r="Y17" s="6" t="s">
        <v>231</v>
      </c>
      <c r="Z17" s="7">
        <v>7100</v>
      </c>
      <c r="AA17" s="8">
        <f t="shared" ref="AA17:AA20" si="2">LOG(Z17)</f>
        <v>3.8512583487190755</v>
      </c>
    </row>
    <row r="18" spans="1:27" x14ac:dyDescent="0.25">
      <c r="A18" s="6" t="s">
        <v>107</v>
      </c>
      <c r="B18" s="6" t="s">
        <v>115</v>
      </c>
      <c r="C18" s="6" t="s">
        <v>116</v>
      </c>
      <c r="D18" s="6" t="s">
        <v>197</v>
      </c>
      <c r="E18" s="26">
        <v>1150</v>
      </c>
      <c r="F18" s="6" t="s">
        <v>213</v>
      </c>
      <c r="G18" s="6" t="s">
        <v>223</v>
      </c>
      <c r="H18" s="6" t="s">
        <v>231</v>
      </c>
      <c r="I18" s="6" t="s">
        <v>231</v>
      </c>
      <c r="J18" s="17">
        <v>143</v>
      </c>
      <c r="K18" s="17">
        <v>13</v>
      </c>
      <c r="L18" s="6"/>
      <c r="M18" s="6"/>
      <c r="N18" s="7">
        <v>14000</v>
      </c>
      <c r="O18" s="18">
        <f t="shared" si="0"/>
        <v>4.1461280356782382</v>
      </c>
      <c r="P18" s="6" t="s">
        <v>231</v>
      </c>
      <c r="Q18" s="6" t="s">
        <v>231</v>
      </c>
      <c r="R18" s="6" t="s">
        <v>231</v>
      </c>
      <c r="S18" s="6" t="s">
        <v>231</v>
      </c>
      <c r="T18" s="6" t="s">
        <v>231</v>
      </c>
      <c r="U18" s="6" t="s">
        <v>231</v>
      </c>
      <c r="V18" s="6" t="s">
        <v>88</v>
      </c>
      <c r="W18" s="17">
        <v>25</v>
      </c>
      <c r="X18" s="6" t="s">
        <v>231</v>
      </c>
      <c r="Y18" s="6" t="s">
        <v>231</v>
      </c>
      <c r="Z18" s="7">
        <v>25000</v>
      </c>
      <c r="AA18" s="8">
        <f t="shared" si="2"/>
        <v>4.3979400086720375</v>
      </c>
    </row>
    <row r="19" spans="1:27" x14ac:dyDescent="0.25">
      <c r="A19" s="6" t="s">
        <v>108</v>
      </c>
      <c r="B19" s="6" t="s">
        <v>115</v>
      </c>
      <c r="C19" s="6" t="s">
        <v>116</v>
      </c>
      <c r="D19" s="6" t="s">
        <v>198</v>
      </c>
      <c r="E19" s="26">
        <v>1150</v>
      </c>
      <c r="F19" s="6" t="s">
        <v>213</v>
      </c>
      <c r="G19" s="6" t="s">
        <v>223</v>
      </c>
      <c r="H19" s="6" t="s">
        <v>231</v>
      </c>
      <c r="I19" s="6" t="s">
        <v>231</v>
      </c>
      <c r="J19" s="6" t="s">
        <v>231</v>
      </c>
      <c r="K19" s="6" t="s">
        <v>88</v>
      </c>
      <c r="L19" s="17">
        <v>38</v>
      </c>
      <c r="M19" s="6"/>
      <c r="N19" s="7">
        <v>380000</v>
      </c>
      <c r="O19" s="18">
        <f t="shared" si="0"/>
        <v>5.5797835966168101</v>
      </c>
      <c r="P19" s="6" t="s">
        <v>231</v>
      </c>
      <c r="Q19" s="6" t="s">
        <v>231</v>
      </c>
      <c r="R19" s="6" t="s">
        <v>231</v>
      </c>
      <c r="S19" s="6" t="s">
        <v>231</v>
      </c>
      <c r="T19" s="6" t="s">
        <v>231</v>
      </c>
      <c r="U19" s="6" t="s">
        <v>231</v>
      </c>
      <c r="V19" s="6" t="s">
        <v>231</v>
      </c>
      <c r="W19" s="6" t="s">
        <v>88</v>
      </c>
      <c r="X19" s="17">
        <v>25</v>
      </c>
      <c r="Y19" s="6" t="s">
        <v>231</v>
      </c>
      <c r="Z19" s="7">
        <v>250000</v>
      </c>
      <c r="AA19" s="8">
        <f t="shared" si="2"/>
        <v>5.3979400086720375</v>
      </c>
    </row>
    <row r="20" spans="1:27" x14ac:dyDescent="0.25">
      <c r="A20" s="6" t="s">
        <v>109</v>
      </c>
      <c r="B20" s="6" t="s">
        <v>115</v>
      </c>
      <c r="C20" s="6" t="s">
        <v>116</v>
      </c>
      <c r="D20" s="6" t="s">
        <v>199</v>
      </c>
      <c r="E20" s="26">
        <v>1150</v>
      </c>
      <c r="F20" s="6" t="s">
        <v>213</v>
      </c>
      <c r="G20" s="6" t="s">
        <v>223</v>
      </c>
      <c r="H20" s="6" t="s">
        <v>231</v>
      </c>
      <c r="I20" s="6" t="s">
        <v>231</v>
      </c>
      <c r="J20" s="6" t="s">
        <v>231</v>
      </c>
      <c r="K20" s="6" t="s">
        <v>231</v>
      </c>
      <c r="L20" s="6" t="s">
        <v>88</v>
      </c>
      <c r="M20" s="17">
        <v>44</v>
      </c>
      <c r="N20" s="7">
        <v>4400000</v>
      </c>
      <c r="O20" s="18">
        <f t="shared" si="0"/>
        <v>6.6434526764861879</v>
      </c>
      <c r="P20" s="6" t="s">
        <v>231</v>
      </c>
      <c r="Q20" s="6" t="s">
        <v>231</v>
      </c>
      <c r="R20" s="6" t="s">
        <v>231</v>
      </c>
      <c r="S20" s="6" t="s">
        <v>231</v>
      </c>
      <c r="T20" s="6" t="s">
        <v>231</v>
      </c>
      <c r="U20" s="6" t="s">
        <v>231</v>
      </c>
      <c r="V20" s="6" t="s">
        <v>231</v>
      </c>
      <c r="W20" s="6" t="s">
        <v>88</v>
      </c>
      <c r="X20" s="6" t="s">
        <v>88</v>
      </c>
      <c r="Y20" s="17">
        <v>47</v>
      </c>
      <c r="Z20" s="7">
        <v>4700000</v>
      </c>
      <c r="AA20" s="8">
        <f t="shared" si="2"/>
        <v>6.6720978579357171</v>
      </c>
    </row>
    <row r="21" spans="1:27" x14ac:dyDescent="0.25">
      <c r="A21" s="6"/>
      <c r="B21" s="6"/>
      <c r="C21" s="6"/>
      <c r="D21" s="6"/>
      <c r="E21" s="26"/>
      <c r="F21" s="6"/>
      <c r="G21" s="6"/>
      <c r="H21" s="6"/>
      <c r="I21" s="6"/>
      <c r="J21" s="6"/>
      <c r="K21" s="6"/>
      <c r="L21" s="6"/>
      <c r="M21" s="6"/>
      <c r="N21" s="7"/>
      <c r="O21" s="18"/>
      <c r="P21" s="9"/>
      <c r="Q21" s="9"/>
      <c r="R21" s="9"/>
      <c r="S21" s="10"/>
      <c r="T21" s="10"/>
      <c r="U21" s="10"/>
      <c r="V21" s="6"/>
      <c r="W21" s="6"/>
      <c r="X21" s="6"/>
      <c r="Y21" s="6"/>
      <c r="Z21" s="7"/>
      <c r="AA21" s="8"/>
    </row>
    <row r="22" spans="1:27" x14ac:dyDescent="0.25">
      <c r="A22" s="6" t="s">
        <v>110</v>
      </c>
      <c r="B22" s="6" t="s">
        <v>115</v>
      </c>
      <c r="C22" s="6" t="s">
        <v>233</v>
      </c>
      <c r="D22" s="6" t="s">
        <v>200</v>
      </c>
      <c r="E22" s="26">
        <v>1155</v>
      </c>
      <c r="F22" s="6" t="s">
        <v>217</v>
      </c>
      <c r="G22" s="6" t="s">
        <v>223</v>
      </c>
      <c r="H22" s="17">
        <v>96</v>
      </c>
      <c r="I22" s="17">
        <v>62</v>
      </c>
      <c r="J22" s="6" t="s">
        <v>231</v>
      </c>
      <c r="K22" s="6" t="s">
        <v>231</v>
      </c>
      <c r="L22" s="6" t="s">
        <v>231</v>
      </c>
      <c r="M22" s="6" t="s">
        <v>231</v>
      </c>
      <c r="N22" s="7">
        <v>790</v>
      </c>
      <c r="O22" s="18">
        <f t="shared" si="0"/>
        <v>2.8976270912904414</v>
      </c>
      <c r="P22" s="36">
        <v>23</v>
      </c>
      <c r="Q22" s="36">
        <v>14</v>
      </c>
      <c r="R22" s="36">
        <v>27</v>
      </c>
      <c r="S22" s="36">
        <v>35</v>
      </c>
      <c r="T22" s="36">
        <v>29</v>
      </c>
      <c r="U22" s="36">
        <v>28</v>
      </c>
      <c r="V22" s="36">
        <v>7</v>
      </c>
      <c r="W22" s="6" t="s">
        <v>231</v>
      </c>
      <c r="X22" s="6" t="s">
        <v>231</v>
      </c>
      <c r="Y22" s="6" t="s">
        <v>231</v>
      </c>
      <c r="Z22" s="7">
        <v>740</v>
      </c>
      <c r="AA22" s="8">
        <f>LOG(Z22)</f>
        <v>2.8692317197309762</v>
      </c>
    </row>
    <row r="23" spans="1:27" x14ac:dyDescent="0.25">
      <c r="A23" s="6" t="s">
        <v>111</v>
      </c>
      <c r="B23" s="6" t="s">
        <v>115</v>
      </c>
      <c r="C23" s="6" t="s">
        <v>233</v>
      </c>
      <c r="D23" s="6" t="s">
        <v>201</v>
      </c>
      <c r="E23" s="26">
        <v>1155</v>
      </c>
      <c r="F23" s="6" t="s">
        <v>217</v>
      </c>
      <c r="G23" s="6" t="s">
        <v>223</v>
      </c>
      <c r="H23" s="6"/>
      <c r="I23" s="6" t="s">
        <v>88</v>
      </c>
      <c r="J23" s="17">
        <v>90</v>
      </c>
      <c r="K23" s="6" t="s">
        <v>231</v>
      </c>
      <c r="L23" s="6" t="s">
        <v>231</v>
      </c>
      <c r="M23" s="6" t="s">
        <v>231</v>
      </c>
      <c r="N23" s="7">
        <v>9000</v>
      </c>
      <c r="O23" s="18">
        <f t="shared" si="0"/>
        <v>3.9542425094393248</v>
      </c>
      <c r="P23" s="6" t="s">
        <v>231</v>
      </c>
      <c r="Q23" s="6" t="s">
        <v>231</v>
      </c>
      <c r="R23" s="6" t="s">
        <v>231</v>
      </c>
      <c r="S23" s="6" t="s">
        <v>231</v>
      </c>
      <c r="T23" s="6" t="s">
        <v>231</v>
      </c>
      <c r="U23" s="6" t="s">
        <v>231</v>
      </c>
      <c r="V23" s="17">
        <v>88</v>
      </c>
      <c r="W23" s="17">
        <v>8</v>
      </c>
      <c r="X23" s="6" t="s">
        <v>231</v>
      </c>
      <c r="Y23" s="6" t="s">
        <v>231</v>
      </c>
      <c r="Z23" s="7">
        <v>8700</v>
      </c>
      <c r="AA23" s="8">
        <f t="shared" ref="AA23:AA26" si="3">LOG(Z23)</f>
        <v>3.9395192526186187</v>
      </c>
    </row>
    <row r="24" spans="1:27" x14ac:dyDescent="0.25">
      <c r="A24" s="6" t="s">
        <v>112</v>
      </c>
      <c r="B24" s="6" t="s">
        <v>115</v>
      </c>
      <c r="C24" s="6" t="s">
        <v>233</v>
      </c>
      <c r="D24" s="6" t="s">
        <v>202</v>
      </c>
      <c r="E24" s="26">
        <v>1155</v>
      </c>
      <c r="F24" s="6" t="s">
        <v>217</v>
      </c>
      <c r="G24" s="6" t="s">
        <v>223</v>
      </c>
      <c r="H24" s="6" t="s">
        <v>231</v>
      </c>
      <c r="I24" s="6" t="s">
        <v>231</v>
      </c>
      <c r="J24" s="6" t="s">
        <v>88</v>
      </c>
      <c r="K24" s="17">
        <v>105</v>
      </c>
      <c r="L24" s="6" t="s">
        <v>231</v>
      </c>
      <c r="M24" s="6" t="s">
        <v>231</v>
      </c>
      <c r="N24" s="7">
        <v>110000</v>
      </c>
      <c r="O24" s="18">
        <f t="shared" si="0"/>
        <v>5.0413926851582254</v>
      </c>
      <c r="P24" s="6" t="s">
        <v>231</v>
      </c>
      <c r="Q24" s="6" t="s">
        <v>231</v>
      </c>
      <c r="R24" s="6" t="s">
        <v>231</v>
      </c>
      <c r="S24" s="6" t="s">
        <v>231</v>
      </c>
      <c r="T24" s="6" t="s">
        <v>231</v>
      </c>
      <c r="U24" s="6" t="s">
        <v>231</v>
      </c>
      <c r="V24" s="6" t="s">
        <v>88</v>
      </c>
      <c r="W24" s="17">
        <v>121</v>
      </c>
      <c r="X24" s="6" t="s">
        <v>231</v>
      </c>
      <c r="Y24" s="6" t="s">
        <v>231</v>
      </c>
      <c r="Z24" s="7">
        <v>120000</v>
      </c>
      <c r="AA24" s="8">
        <f t="shared" si="3"/>
        <v>5.0791812460476251</v>
      </c>
    </row>
    <row r="25" spans="1:27" x14ac:dyDescent="0.25">
      <c r="A25" s="6" t="s">
        <v>113</v>
      </c>
      <c r="B25" s="6" t="s">
        <v>115</v>
      </c>
      <c r="C25" s="6" t="s">
        <v>233</v>
      </c>
      <c r="D25" s="6" t="s">
        <v>203</v>
      </c>
      <c r="E25" s="26">
        <v>1155</v>
      </c>
      <c r="F25" s="6" t="s">
        <v>217</v>
      </c>
      <c r="G25" s="6" t="s">
        <v>223</v>
      </c>
      <c r="H25" s="6" t="s">
        <v>231</v>
      </c>
      <c r="I25" s="6" t="s">
        <v>231</v>
      </c>
      <c r="J25" s="6" t="s">
        <v>231</v>
      </c>
      <c r="K25" s="6" t="s">
        <v>88</v>
      </c>
      <c r="L25" s="17">
        <v>135</v>
      </c>
      <c r="M25" s="6" t="s">
        <v>231</v>
      </c>
      <c r="N25" s="7">
        <v>1400000</v>
      </c>
      <c r="O25" s="18">
        <f t="shared" si="0"/>
        <v>6.1461280356782382</v>
      </c>
      <c r="P25" s="6" t="s">
        <v>231</v>
      </c>
      <c r="Q25" s="6" t="s">
        <v>231</v>
      </c>
      <c r="R25" s="6" t="s">
        <v>231</v>
      </c>
      <c r="S25" s="6" t="s">
        <v>231</v>
      </c>
      <c r="T25" s="6" t="s">
        <v>231</v>
      </c>
      <c r="U25" s="6" t="s">
        <v>231</v>
      </c>
      <c r="V25" s="6" t="s">
        <v>231</v>
      </c>
      <c r="W25" s="6" t="s">
        <v>88</v>
      </c>
      <c r="X25" s="17">
        <v>120</v>
      </c>
      <c r="Y25" s="6" t="s">
        <v>231</v>
      </c>
      <c r="Z25" s="7">
        <v>1200000</v>
      </c>
      <c r="AA25" s="8">
        <f t="shared" si="3"/>
        <v>6.0791812460476251</v>
      </c>
    </row>
    <row r="26" spans="1:27" x14ac:dyDescent="0.25">
      <c r="A26" s="6" t="s">
        <v>114</v>
      </c>
      <c r="B26" s="6" t="s">
        <v>115</v>
      </c>
      <c r="C26" s="6" t="s">
        <v>233</v>
      </c>
      <c r="D26" s="6" t="s">
        <v>204</v>
      </c>
      <c r="E26" s="26">
        <v>1155</v>
      </c>
      <c r="F26" s="6" t="s">
        <v>217</v>
      </c>
      <c r="G26" s="6" t="s">
        <v>223</v>
      </c>
      <c r="H26" s="6" t="s">
        <v>231</v>
      </c>
      <c r="I26" s="6" t="s">
        <v>231</v>
      </c>
      <c r="J26" s="6" t="s">
        <v>231</v>
      </c>
      <c r="K26" s="6" t="s">
        <v>231</v>
      </c>
      <c r="L26" s="6" t="s">
        <v>88</v>
      </c>
      <c r="M26" s="17">
        <v>140</v>
      </c>
      <c r="N26" s="7">
        <v>14000000</v>
      </c>
      <c r="O26" s="18">
        <f t="shared" si="0"/>
        <v>7.1461280356782382</v>
      </c>
      <c r="P26" s="6" t="s">
        <v>231</v>
      </c>
      <c r="Q26" s="6" t="s">
        <v>231</v>
      </c>
      <c r="R26" s="6" t="s">
        <v>231</v>
      </c>
      <c r="S26" s="6" t="s">
        <v>231</v>
      </c>
      <c r="T26" s="6" t="s">
        <v>231</v>
      </c>
      <c r="U26" s="6" t="s">
        <v>231</v>
      </c>
      <c r="V26" s="6" t="s">
        <v>231</v>
      </c>
      <c r="W26" s="6" t="s">
        <v>231</v>
      </c>
      <c r="X26" s="6" t="s">
        <v>88</v>
      </c>
      <c r="Y26" s="17">
        <v>155</v>
      </c>
      <c r="Z26" s="7">
        <v>15000000</v>
      </c>
      <c r="AA26" s="8">
        <f t="shared" si="3"/>
        <v>7.1760912590556813</v>
      </c>
    </row>
    <row r="27" spans="1:27" x14ac:dyDescent="0.25">
      <c r="A27" s="6"/>
      <c r="B27" s="6"/>
      <c r="C27" s="6"/>
      <c r="D27" s="6"/>
      <c r="E27" s="26"/>
      <c r="F27" s="6"/>
      <c r="G27" s="6"/>
      <c r="H27" s="6"/>
      <c r="I27" s="6"/>
      <c r="J27" s="6"/>
      <c r="K27" s="6"/>
      <c r="L27" s="6"/>
      <c r="M27" s="6"/>
      <c r="N27" s="7"/>
      <c r="O27" s="18"/>
      <c r="P27" s="9"/>
      <c r="Q27" s="9"/>
      <c r="R27" s="9"/>
      <c r="S27" s="10"/>
      <c r="T27" s="10"/>
      <c r="U27" s="10"/>
      <c r="V27" s="6"/>
      <c r="W27" s="6"/>
      <c r="X27" s="6"/>
      <c r="Y27" s="6"/>
      <c r="Z27" s="7"/>
      <c r="AA27" s="8"/>
    </row>
    <row r="28" spans="1:27" x14ac:dyDescent="0.25">
      <c r="A28" s="6" t="s">
        <v>14</v>
      </c>
      <c r="B28" s="6" t="s">
        <v>0</v>
      </c>
      <c r="C28" s="6" t="s">
        <v>1</v>
      </c>
      <c r="D28" s="6" t="s">
        <v>73</v>
      </c>
      <c r="E28" s="26">
        <v>1177</v>
      </c>
      <c r="F28" s="6" t="s">
        <v>214</v>
      </c>
      <c r="G28" s="6" t="s">
        <v>223</v>
      </c>
      <c r="H28" s="17">
        <v>21</v>
      </c>
      <c r="I28" s="17">
        <v>26</v>
      </c>
      <c r="J28" s="6" t="s">
        <v>231</v>
      </c>
      <c r="K28" s="6" t="s">
        <v>231</v>
      </c>
      <c r="L28" s="6" t="s">
        <v>231</v>
      </c>
      <c r="M28" s="6" t="s">
        <v>231</v>
      </c>
      <c r="N28" s="6">
        <v>235</v>
      </c>
      <c r="O28" s="18">
        <f>LOG(N28)</f>
        <v>2.3710678622717363</v>
      </c>
      <c r="P28" s="17">
        <v>10</v>
      </c>
      <c r="Q28" s="17">
        <v>16</v>
      </c>
      <c r="R28" s="17">
        <v>10</v>
      </c>
      <c r="S28" s="17">
        <v>7</v>
      </c>
      <c r="T28" s="17">
        <v>5</v>
      </c>
      <c r="U28" s="17">
        <v>3</v>
      </c>
      <c r="V28" s="21">
        <v>0</v>
      </c>
      <c r="W28" s="21" t="s">
        <v>231</v>
      </c>
      <c r="X28" s="6" t="s">
        <v>231</v>
      </c>
      <c r="Y28" s="6" t="s">
        <v>231</v>
      </c>
      <c r="Z28" s="19">
        <v>260</v>
      </c>
      <c r="AA28" s="8">
        <f>LOG(Z28)</f>
        <v>2.4149733479708178</v>
      </c>
    </row>
    <row r="29" spans="1:27" x14ac:dyDescent="0.25">
      <c r="A29" s="6" t="s">
        <v>15</v>
      </c>
      <c r="B29" s="6" t="s">
        <v>0</v>
      </c>
      <c r="C29" s="6" t="s">
        <v>1</v>
      </c>
      <c r="D29" s="6" t="s">
        <v>74</v>
      </c>
      <c r="E29" s="26">
        <v>1177</v>
      </c>
      <c r="F29" s="6" t="s">
        <v>214</v>
      </c>
      <c r="G29" s="6" t="s">
        <v>223</v>
      </c>
      <c r="H29" s="6" t="s">
        <v>231</v>
      </c>
      <c r="I29" s="6" t="s">
        <v>88</v>
      </c>
      <c r="J29" s="17">
        <v>14</v>
      </c>
      <c r="K29" s="6" t="s">
        <v>231</v>
      </c>
      <c r="L29" s="6" t="s">
        <v>231</v>
      </c>
      <c r="M29" s="6" t="s">
        <v>231</v>
      </c>
      <c r="N29" s="19">
        <v>1400</v>
      </c>
      <c r="O29" s="18">
        <f t="shared" ref="O29:O56" si="4">LOG(N29)</f>
        <v>3.1461280356782382</v>
      </c>
      <c r="P29" s="17">
        <v>101</v>
      </c>
      <c r="Q29" s="17">
        <v>130</v>
      </c>
      <c r="R29" s="17">
        <v>70</v>
      </c>
      <c r="S29" s="17">
        <v>128</v>
      </c>
      <c r="T29" s="17">
        <v>108</v>
      </c>
      <c r="U29" s="17">
        <v>92</v>
      </c>
      <c r="V29" s="17">
        <v>39</v>
      </c>
      <c r="W29" s="17">
        <v>8</v>
      </c>
      <c r="X29" s="6" t="s">
        <v>231</v>
      </c>
      <c r="Y29" s="6" t="s">
        <v>231</v>
      </c>
      <c r="Z29" s="22">
        <v>4300</v>
      </c>
      <c r="AA29" s="8">
        <f t="shared" ref="AA29:AA128" si="5">LOG(Z29)</f>
        <v>3.6334684555795866</v>
      </c>
    </row>
    <row r="30" spans="1:27" x14ac:dyDescent="0.25">
      <c r="A30" s="6" t="s">
        <v>16</v>
      </c>
      <c r="B30" s="6" t="s">
        <v>0</v>
      </c>
      <c r="C30" s="6" t="s">
        <v>1</v>
      </c>
      <c r="D30" s="6" t="s">
        <v>75</v>
      </c>
      <c r="E30" s="26">
        <v>1177</v>
      </c>
      <c r="F30" s="6" t="s">
        <v>214</v>
      </c>
      <c r="G30" s="6" t="s">
        <v>223</v>
      </c>
      <c r="H30" s="6" t="s">
        <v>231</v>
      </c>
      <c r="I30" s="6" t="s">
        <v>231</v>
      </c>
      <c r="J30" s="17">
        <v>196</v>
      </c>
      <c r="K30" s="17">
        <v>20</v>
      </c>
      <c r="L30" s="6" t="s">
        <v>231</v>
      </c>
      <c r="M30" s="6" t="s">
        <v>231</v>
      </c>
      <c r="N30" s="19">
        <v>20000</v>
      </c>
      <c r="O30" s="18">
        <f t="shared" si="4"/>
        <v>4.3010299956639813</v>
      </c>
      <c r="P30" s="6" t="s">
        <v>231</v>
      </c>
      <c r="Q30" s="6" t="s">
        <v>231</v>
      </c>
      <c r="R30" s="6" t="s">
        <v>231</v>
      </c>
      <c r="S30" s="6" t="s">
        <v>231</v>
      </c>
      <c r="T30" s="6" t="s">
        <v>231</v>
      </c>
      <c r="U30" s="6" t="s">
        <v>231</v>
      </c>
      <c r="V30" s="21" t="s">
        <v>88</v>
      </c>
      <c r="W30" s="17">
        <v>24</v>
      </c>
      <c r="X30" s="6" t="s">
        <v>231</v>
      </c>
      <c r="Y30" s="6" t="s">
        <v>231</v>
      </c>
      <c r="Z30" s="19">
        <v>24000</v>
      </c>
      <c r="AA30" s="8">
        <f t="shared" si="5"/>
        <v>4.3802112417116064</v>
      </c>
    </row>
    <row r="31" spans="1:27" x14ac:dyDescent="0.25">
      <c r="A31" s="6" t="s">
        <v>17</v>
      </c>
      <c r="B31" s="6" t="s">
        <v>0</v>
      </c>
      <c r="C31" s="6" t="s">
        <v>1</v>
      </c>
      <c r="D31" s="6" t="s">
        <v>76</v>
      </c>
      <c r="E31" s="26">
        <v>1177</v>
      </c>
      <c r="F31" s="6" t="s">
        <v>214</v>
      </c>
      <c r="G31" s="6" t="s">
        <v>223</v>
      </c>
      <c r="H31" s="6" t="s">
        <v>231</v>
      </c>
      <c r="I31" s="6" t="s">
        <v>231</v>
      </c>
      <c r="J31" s="6" t="s">
        <v>231</v>
      </c>
      <c r="K31" s="17">
        <v>133</v>
      </c>
      <c r="L31" s="17">
        <v>22</v>
      </c>
      <c r="M31" s="6" t="s">
        <v>231</v>
      </c>
      <c r="N31" s="19">
        <v>140000</v>
      </c>
      <c r="O31" s="18">
        <f t="shared" si="4"/>
        <v>5.1461280356782382</v>
      </c>
      <c r="P31" s="6" t="s">
        <v>231</v>
      </c>
      <c r="Q31" s="6" t="s">
        <v>231</v>
      </c>
      <c r="R31" s="6" t="s">
        <v>231</v>
      </c>
      <c r="S31" s="6" t="s">
        <v>231</v>
      </c>
      <c r="T31" s="6" t="s">
        <v>231</v>
      </c>
      <c r="U31" s="6" t="s">
        <v>231</v>
      </c>
      <c r="V31" s="6" t="s">
        <v>231</v>
      </c>
      <c r="W31" s="21" t="s">
        <v>88</v>
      </c>
      <c r="X31" s="17">
        <v>24</v>
      </c>
      <c r="Y31" s="6" t="s">
        <v>231</v>
      </c>
      <c r="Z31" s="19">
        <v>240000</v>
      </c>
      <c r="AA31" s="8">
        <f t="shared" si="5"/>
        <v>5.3802112417116064</v>
      </c>
    </row>
    <row r="32" spans="1:27" x14ac:dyDescent="0.25">
      <c r="A32" s="6" t="s">
        <v>18</v>
      </c>
      <c r="B32" s="6" t="s">
        <v>0</v>
      </c>
      <c r="C32" s="6" t="s">
        <v>1</v>
      </c>
      <c r="D32" s="6" t="s">
        <v>77</v>
      </c>
      <c r="E32" s="26">
        <v>1177</v>
      </c>
      <c r="F32" s="6" t="s">
        <v>214</v>
      </c>
      <c r="G32" s="6" t="s">
        <v>223</v>
      </c>
      <c r="H32" s="6" t="s">
        <v>231</v>
      </c>
      <c r="I32" s="6" t="s">
        <v>231</v>
      </c>
      <c r="J32" s="6" t="s">
        <v>231</v>
      </c>
      <c r="K32" s="6" t="s">
        <v>231</v>
      </c>
      <c r="L32" s="17">
        <v>95</v>
      </c>
      <c r="M32" s="17">
        <v>9</v>
      </c>
      <c r="N32" s="19">
        <v>950000</v>
      </c>
      <c r="O32" s="18">
        <f t="shared" si="4"/>
        <v>5.9777236052888476</v>
      </c>
      <c r="P32" s="6" t="s">
        <v>231</v>
      </c>
      <c r="Q32" s="6" t="s">
        <v>231</v>
      </c>
      <c r="R32" s="6" t="s">
        <v>231</v>
      </c>
      <c r="S32" s="6" t="s">
        <v>231</v>
      </c>
      <c r="T32" s="6" t="s">
        <v>231</v>
      </c>
      <c r="U32" s="6" t="s">
        <v>231</v>
      </c>
      <c r="V32" s="6" t="s">
        <v>231</v>
      </c>
      <c r="W32" s="6" t="s">
        <v>231</v>
      </c>
      <c r="X32" s="21" t="s">
        <v>88</v>
      </c>
      <c r="Y32" s="17">
        <v>13</v>
      </c>
      <c r="Z32" s="19">
        <v>1300000</v>
      </c>
      <c r="AA32" s="8">
        <f t="shared" si="5"/>
        <v>6.1139433523068369</v>
      </c>
    </row>
    <row r="33" spans="1:27" x14ac:dyDescent="0.25">
      <c r="A33" s="6"/>
      <c r="B33" s="6"/>
      <c r="C33" s="6"/>
      <c r="D33" s="6"/>
      <c r="E33" s="26"/>
      <c r="F33" s="6"/>
      <c r="G33" s="6" t="s">
        <v>694</v>
      </c>
      <c r="H33" s="6"/>
      <c r="I33" s="6"/>
      <c r="J33" s="6"/>
      <c r="K33" s="6"/>
      <c r="L33" s="21"/>
      <c r="M33" s="21"/>
      <c r="N33" s="19"/>
      <c r="O33" s="18"/>
      <c r="P33" s="6"/>
      <c r="Q33" s="6"/>
      <c r="R33" s="6"/>
      <c r="S33" s="6"/>
      <c r="T33" s="6"/>
      <c r="U33" s="6"/>
      <c r="V33" s="6"/>
      <c r="W33" s="6"/>
      <c r="X33" s="21"/>
      <c r="Y33" s="21"/>
      <c r="Z33" s="19"/>
      <c r="AA33" s="8"/>
    </row>
    <row r="34" spans="1:27" x14ac:dyDescent="0.25">
      <c r="A34" s="97">
        <v>101</v>
      </c>
      <c r="B34" s="6" t="s">
        <v>0</v>
      </c>
      <c r="C34" s="6" t="s">
        <v>1</v>
      </c>
      <c r="D34" s="6" t="s">
        <v>73</v>
      </c>
      <c r="E34" s="26">
        <v>1177</v>
      </c>
      <c r="F34" s="6" t="s">
        <v>214</v>
      </c>
      <c r="G34" s="6" t="s">
        <v>698</v>
      </c>
      <c r="H34" s="103">
        <v>3</v>
      </c>
      <c r="I34" s="102">
        <v>0</v>
      </c>
      <c r="J34" s="102">
        <v>0</v>
      </c>
      <c r="K34" s="6" t="s">
        <v>231</v>
      </c>
      <c r="L34" s="6" t="s">
        <v>231</v>
      </c>
      <c r="M34" s="6" t="s">
        <v>231</v>
      </c>
      <c r="N34" s="107">
        <v>30</v>
      </c>
      <c r="O34" s="18">
        <f t="shared" si="4"/>
        <v>1.4771212547196624</v>
      </c>
      <c r="P34" s="17">
        <v>2</v>
      </c>
      <c r="Q34" s="17">
        <v>1</v>
      </c>
      <c r="R34" s="17">
        <v>2</v>
      </c>
      <c r="S34" s="17">
        <v>2</v>
      </c>
      <c r="T34" s="17">
        <v>2</v>
      </c>
      <c r="U34" s="17">
        <v>1</v>
      </c>
      <c r="V34" s="6">
        <v>1</v>
      </c>
      <c r="W34" s="6" t="s">
        <v>231</v>
      </c>
      <c r="X34" s="6" t="s">
        <v>231</v>
      </c>
      <c r="Y34" s="6" t="s">
        <v>231</v>
      </c>
      <c r="Z34" s="102">
        <v>50</v>
      </c>
      <c r="AA34" s="8">
        <f t="shared" si="5"/>
        <v>1.6989700043360187</v>
      </c>
    </row>
    <row r="35" spans="1:27" x14ac:dyDescent="0.25">
      <c r="A35" s="97">
        <v>102</v>
      </c>
      <c r="B35" s="6" t="s">
        <v>0</v>
      </c>
      <c r="C35" s="6" t="s">
        <v>1</v>
      </c>
      <c r="D35" s="6" t="s">
        <v>74</v>
      </c>
      <c r="E35" s="26">
        <v>1177</v>
      </c>
      <c r="F35" s="6" t="s">
        <v>214</v>
      </c>
      <c r="G35" s="6" t="s">
        <v>698</v>
      </c>
      <c r="H35" s="6" t="s">
        <v>231</v>
      </c>
      <c r="I35" s="102" t="s">
        <v>88</v>
      </c>
      <c r="J35" s="104">
        <v>6</v>
      </c>
      <c r="K35" s="102">
        <v>0</v>
      </c>
      <c r="L35" s="6" t="s">
        <v>231</v>
      </c>
      <c r="M35" s="6" t="s">
        <v>231</v>
      </c>
      <c r="N35" s="107">
        <v>600</v>
      </c>
      <c r="O35" s="18">
        <f t="shared" si="4"/>
        <v>2.7781512503836434</v>
      </c>
      <c r="P35" s="6" t="s">
        <v>231</v>
      </c>
      <c r="Q35" s="6" t="s">
        <v>231</v>
      </c>
      <c r="R35" s="6" t="s">
        <v>231</v>
      </c>
      <c r="S35" s="17">
        <v>20</v>
      </c>
      <c r="T35" s="17">
        <v>26</v>
      </c>
      <c r="U35" s="17">
        <v>26</v>
      </c>
      <c r="V35" s="17">
        <v>6</v>
      </c>
      <c r="W35" s="6" t="s">
        <v>231</v>
      </c>
      <c r="X35" s="6" t="s">
        <v>231</v>
      </c>
      <c r="Y35" s="6" t="s">
        <v>231</v>
      </c>
      <c r="Z35" s="102">
        <v>660</v>
      </c>
      <c r="AA35" s="8">
        <f t="shared" si="5"/>
        <v>2.8195439355418688</v>
      </c>
    </row>
    <row r="36" spans="1:27" x14ac:dyDescent="0.25">
      <c r="A36" s="97">
        <v>103</v>
      </c>
      <c r="B36" s="6" t="s">
        <v>0</v>
      </c>
      <c r="C36" s="6" t="s">
        <v>1</v>
      </c>
      <c r="D36" s="6" t="s">
        <v>75</v>
      </c>
      <c r="E36" s="26">
        <v>1177</v>
      </c>
      <c r="F36" s="6" t="s">
        <v>214</v>
      </c>
      <c r="G36" s="6" t="s">
        <v>698</v>
      </c>
      <c r="H36" s="6" t="s">
        <v>231</v>
      </c>
      <c r="I36" s="102" t="s">
        <v>88</v>
      </c>
      <c r="J36" s="104">
        <v>53</v>
      </c>
      <c r="K36" s="104">
        <v>4</v>
      </c>
      <c r="L36" s="102">
        <v>0</v>
      </c>
      <c r="M36" s="6" t="s">
        <v>231</v>
      </c>
      <c r="N36" s="106">
        <v>5200</v>
      </c>
      <c r="O36" s="18">
        <f t="shared" si="4"/>
        <v>3.716003343634799</v>
      </c>
      <c r="P36" s="6" t="s">
        <v>231</v>
      </c>
      <c r="Q36" s="6" t="s">
        <v>231</v>
      </c>
      <c r="R36" s="6" t="s">
        <v>231</v>
      </c>
      <c r="S36" s="6" t="s">
        <v>231</v>
      </c>
      <c r="T36" s="6" t="s">
        <v>231</v>
      </c>
      <c r="U36" s="6" t="s">
        <v>231</v>
      </c>
      <c r="V36" s="6" t="s">
        <v>88</v>
      </c>
      <c r="W36" s="17">
        <v>5</v>
      </c>
      <c r="X36" s="17">
        <v>1</v>
      </c>
      <c r="Y36" s="6" t="s">
        <v>231</v>
      </c>
      <c r="Z36" s="105">
        <v>5000</v>
      </c>
      <c r="AA36" s="8">
        <f t="shared" si="5"/>
        <v>3.6989700043360187</v>
      </c>
    </row>
    <row r="37" spans="1:27" x14ac:dyDescent="0.25">
      <c r="A37" s="97">
        <v>104</v>
      </c>
      <c r="B37" s="6" t="s">
        <v>0</v>
      </c>
      <c r="C37" s="6" t="s">
        <v>1</v>
      </c>
      <c r="D37" s="6" t="s">
        <v>76</v>
      </c>
      <c r="E37" s="26">
        <v>1177</v>
      </c>
      <c r="F37" s="6" t="s">
        <v>214</v>
      </c>
      <c r="G37" s="6" t="s">
        <v>698</v>
      </c>
      <c r="H37" s="6" t="s">
        <v>231</v>
      </c>
      <c r="I37" s="6" t="s">
        <v>231</v>
      </c>
      <c r="J37" s="102" t="s">
        <v>88</v>
      </c>
      <c r="K37" s="104">
        <v>45</v>
      </c>
      <c r="L37" s="104">
        <v>4</v>
      </c>
      <c r="M37" s="102">
        <v>0</v>
      </c>
      <c r="N37" s="106">
        <v>45000</v>
      </c>
      <c r="O37" s="18">
        <f t="shared" si="4"/>
        <v>4.653212513775344</v>
      </c>
      <c r="P37" s="6" t="s">
        <v>231</v>
      </c>
      <c r="Q37" s="6" t="s">
        <v>231</v>
      </c>
      <c r="R37" s="6" t="s">
        <v>231</v>
      </c>
      <c r="S37" s="6" t="s">
        <v>231</v>
      </c>
      <c r="T37" s="6" t="s">
        <v>231</v>
      </c>
      <c r="U37" s="6" t="s">
        <v>231</v>
      </c>
      <c r="V37" s="6" t="s">
        <v>231</v>
      </c>
      <c r="W37" s="17">
        <v>75</v>
      </c>
      <c r="X37" s="17">
        <v>7</v>
      </c>
      <c r="Y37" s="6" t="s">
        <v>231</v>
      </c>
      <c r="Z37" s="105">
        <v>75000</v>
      </c>
      <c r="AA37" s="8">
        <f t="shared" si="5"/>
        <v>4.8750612633917001</v>
      </c>
    </row>
    <row r="38" spans="1:27" x14ac:dyDescent="0.25">
      <c r="A38" s="97">
        <v>105</v>
      </c>
      <c r="B38" s="6" t="s">
        <v>0</v>
      </c>
      <c r="C38" s="6" t="s">
        <v>1</v>
      </c>
      <c r="D38" s="6" t="s">
        <v>77</v>
      </c>
      <c r="E38" s="26">
        <v>1177</v>
      </c>
      <c r="F38" s="6" t="s">
        <v>214</v>
      </c>
      <c r="G38" s="6" t="s">
        <v>698</v>
      </c>
      <c r="H38" s="6" t="s">
        <v>231</v>
      </c>
      <c r="I38" s="6" t="s">
        <v>231</v>
      </c>
      <c r="J38" s="6" t="s">
        <v>231</v>
      </c>
      <c r="K38" s="102" t="s">
        <v>88</v>
      </c>
      <c r="L38" s="104">
        <v>39</v>
      </c>
      <c r="M38" s="104">
        <v>6</v>
      </c>
      <c r="N38" s="106">
        <v>410000</v>
      </c>
      <c r="O38" s="18">
        <f t="shared" si="4"/>
        <v>5.6127838567197355</v>
      </c>
      <c r="P38" s="6" t="s">
        <v>231</v>
      </c>
      <c r="Q38" s="6" t="s">
        <v>231</v>
      </c>
      <c r="R38" s="6" t="s">
        <v>231</v>
      </c>
      <c r="S38" s="6" t="s">
        <v>231</v>
      </c>
      <c r="T38" s="6" t="s">
        <v>231</v>
      </c>
      <c r="U38" s="6" t="s">
        <v>231</v>
      </c>
      <c r="V38" s="6" t="s">
        <v>231</v>
      </c>
      <c r="W38" s="6" t="s">
        <v>231</v>
      </c>
      <c r="X38" s="17">
        <v>82</v>
      </c>
      <c r="Y38" s="17">
        <v>10</v>
      </c>
      <c r="Z38" s="105">
        <v>850000</v>
      </c>
      <c r="AA38" s="8">
        <f t="shared" si="5"/>
        <v>5.9294189257142929</v>
      </c>
    </row>
    <row r="39" spans="1:27" x14ac:dyDescent="0.25">
      <c r="A39" s="6"/>
      <c r="B39" s="6"/>
      <c r="C39" s="6"/>
      <c r="D39" s="6"/>
      <c r="E39" s="26"/>
      <c r="F39" s="6"/>
      <c r="G39" s="6"/>
      <c r="H39" s="6"/>
      <c r="I39" s="6"/>
      <c r="J39" s="6"/>
      <c r="K39" s="6"/>
      <c r="L39" s="6"/>
      <c r="M39" s="6"/>
      <c r="N39" s="6"/>
      <c r="O39" s="18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8"/>
    </row>
    <row r="40" spans="1:27" x14ac:dyDescent="0.25">
      <c r="A40" s="6" t="s">
        <v>186</v>
      </c>
      <c r="B40" s="6" t="s">
        <v>0</v>
      </c>
      <c r="C40" s="6" t="s">
        <v>230</v>
      </c>
      <c r="D40" s="6" t="s">
        <v>78</v>
      </c>
      <c r="E40" s="26">
        <v>1180</v>
      </c>
      <c r="F40" s="6" t="s">
        <v>215</v>
      </c>
      <c r="G40" s="6" t="s">
        <v>223</v>
      </c>
      <c r="H40" s="21" t="s">
        <v>231</v>
      </c>
      <c r="I40" s="6" t="s">
        <v>231</v>
      </c>
      <c r="J40" s="6" t="s">
        <v>231</v>
      </c>
      <c r="K40" s="6" t="s">
        <v>231</v>
      </c>
      <c r="L40" s="6" t="s">
        <v>88</v>
      </c>
      <c r="M40" s="17">
        <v>44</v>
      </c>
      <c r="N40" s="22">
        <v>4400000</v>
      </c>
      <c r="O40" s="18">
        <f t="shared" si="4"/>
        <v>6.6434526764861879</v>
      </c>
      <c r="P40" s="6" t="s">
        <v>231</v>
      </c>
      <c r="Q40" s="6" t="s">
        <v>231</v>
      </c>
      <c r="R40" s="6" t="s">
        <v>231</v>
      </c>
      <c r="S40" s="6" t="s">
        <v>231</v>
      </c>
      <c r="T40" s="6" t="s">
        <v>231</v>
      </c>
      <c r="U40" s="6" t="s">
        <v>231</v>
      </c>
      <c r="V40" s="6" t="s">
        <v>231</v>
      </c>
      <c r="W40" s="6" t="s">
        <v>231</v>
      </c>
      <c r="X40" s="21" t="s">
        <v>88</v>
      </c>
      <c r="Y40" s="17">
        <v>43</v>
      </c>
      <c r="Z40" s="19">
        <v>4300000</v>
      </c>
      <c r="AA40" s="8">
        <f t="shared" si="5"/>
        <v>6.6334684555795862</v>
      </c>
    </row>
    <row r="41" spans="1:27" x14ac:dyDescent="0.25">
      <c r="A41" s="6" t="s">
        <v>19</v>
      </c>
      <c r="B41" s="6" t="s">
        <v>0</v>
      </c>
      <c r="C41" s="6" t="s">
        <v>230</v>
      </c>
      <c r="D41" s="6" t="s">
        <v>79</v>
      </c>
      <c r="E41" s="26">
        <v>1180</v>
      </c>
      <c r="F41" s="6" t="s">
        <v>215</v>
      </c>
      <c r="G41" s="6" t="s">
        <v>223</v>
      </c>
      <c r="H41" s="6" t="s">
        <v>231</v>
      </c>
      <c r="I41" s="17">
        <v>14</v>
      </c>
      <c r="J41" s="17">
        <v>1</v>
      </c>
      <c r="K41" s="6" t="s">
        <v>231</v>
      </c>
      <c r="L41" s="6" t="s">
        <v>231</v>
      </c>
      <c r="M41" s="6" t="s">
        <v>231</v>
      </c>
      <c r="N41" s="19">
        <v>140</v>
      </c>
      <c r="O41" s="18">
        <f t="shared" si="4"/>
        <v>2.1461280356782382</v>
      </c>
      <c r="P41" s="17">
        <v>10</v>
      </c>
      <c r="Q41" s="17">
        <v>6</v>
      </c>
      <c r="R41" s="17">
        <v>9</v>
      </c>
      <c r="S41" s="17">
        <v>9</v>
      </c>
      <c r="T41" s="17">
        <v>11</v>
      </c>
      <c r="U41" s="17">
        <v>3</v>
      </c>
      <c r="V41" s="21">
        <v>0</v>
      </c>
      <c r="W41" s="21">
        <v>0</v>
      </c>
      <c r="X41" s="6" t="s">
        <v>231</v>
      </c>
      <c r="Y41" s="6" t="s">
        <v>231</v>
      </c>
      <c r="Z41" s="19">
        <v>240</v>
      </c>
      <c r="AA41" s="8">
        <f t="shared" si="5"/>
        <v>2.3802112417116059</v>
      </c>
    </row>
    <row r="42" spans="1:27" x14ac:dyDescent="0.25">
      <c r="A42" s="6" t="s">
        <v>20</v>
      </c>
      <c r="B42" s="6" t="s">
        <v>0</v>
      </c>
      <c r="C42" s="6" t="s">
        <v>230</v>
      </c>
      <c r="D42" s="6" t="s">
        <v>80</v>
      </c>
      <c r="E42" s="26">
        <v>1180</v>
      </c>
      <c r="F42" s="6" t="s">
        <v>215</v>
      </c>
      <c r="G42" s="6" t="s">
        <v>223</v>
      </c>
      <c r="H42" s="6" t="s">
        <v>231</v>
      </c>
      <c r="I42" s="6" t="s">
        <v>231</v>
      </c>
      <c r="J42" s="17">
        <v>45</v>
      </c>
      <c r="K42" s="17">
        <v>1</v>
      </c>
      <c r="L42" s="6" t="s">
        <v>231</v>
      </c>
      <c r="M42" s="6" t="s">
        <v>231</v>
      </c>
      <c r="N42" s="19">
        <v>4200</v>
      </c>
      <c r="O42" s="18">
        <f t="shared" si="4"/>
        <v>3.6232492903979003</v>
      </c>
      <c r="P42" s="6" t="s">
        <v>231</v>
      </c>
      <c r="Q42" s="6" t="s">
        <v>231</v>
      </c>
      <c r="R42" s="6" t="s">
        <v>231</v>
      </c>
      <c r="S42" s="6" t="s">
        <v>231</v>
      </c>
      <c r="T42" s="6" t="s">
        <v>231</v>
      </c>
      <c r="U42" s="6" t="s">
        <v>231</v>
      </c>
      <c r="V42" s="17">
        <v>55</v>
      </c>
      <c r="W42" s="17">
        <v>4</v>
      </c>
      <c r="X42" s="6" t="s">
        <v>231</v>
      </c>
      <c r="Y42" s="6" t="s">
        <v>231</v>
      </c>
      <c r="Z42" s="19">
        <v>5400</v>
      </c>
      <c r="AA42" s="8">
        <f t="shared" si="5"/>
        <v>3.7323937598229686</v>
      </c>
    </row>
    <row r="43" spans="1:27" x14ac:dyDescent="0.25">
      <c r="A43" s="6" t="s">
        <v>21</v>
      </c>
      <c r="B43" s="6" t="s">
        <v>0</v>
      </c>
      <c r="C43" s="6" t="s">
        <v>230</v>
      </c>
      <c r="D43" s="6" t="s">
        <v>81</v>
      </c>
      <c r="E43" s="26">
        <v>1180</v>
      </c>
      <c r="F43" s="6" t="s">
        <v>215</v>
      </c>
      <c r="G43" s="6" t="s">
        <v>223</v>
      </c>
      <c r="H43" s="6" t="s">
        <v>231</v>
      </c>
      <c r="I43" s="6" t="s">
        <v>231</v>
      </c>
      <c r="J43" s="6" t="s">
        <v>231</v>
      </c>
      <c r="K43" s="17">
        <v>20</v>
      </c>
      <c r="L43" s="17">
        <v>0</v>
      </c>
      <c r="M43" s="6" t="s">
        <v>231</v>
      </c>
      <c r="N43" s="19">
        <v>20000</v>
      </c>
      <c r="O43" s="18">
        <f t="shared" si="4"/>
        <v>4.3010299956639813</v>
      </c>
      <c r="P43" s="6" t="s">
        <v>231</v>
      </c>
      <c r="Q43" s="6" t="s">
        <v>231</v>
      </c>
      <c r="R43" s="6" t="s">
        <v>231</v>
      </c>
      <c r="S43" s="6" t="s">
        <v>231</v>
      </c>
      <c r="T43" s="6" t="s">
        <v>231</v>
      </c>
      <c r="U43" s="6" t="s">
        <v>231</v>
      </c>
      <c r="V43" s="6" t="s">
        <v>231</v>
      </c>
      <c r="W43" s="17">
        <v>44</v>
      </c>
      <c r="X43" s="17">
        <v>2</v>
      </c>
      <c r="Y43" s="6" t="s">
        <v>231</v>
      </c>
      <c r="Z43" s="19">
        <v>42000</v>
      </c>
      <c r="AA43" s="8">
        <f t="shared" si="5"/>
        <v>4.6232492903979008</v>
      </c>
    </row>
    <row r="44" spans="1:27" x14ac:dyDescent="0.25">
      <c r="A44" s="6" t="s">
        <v>22</v>
      </c>
      <c r="B44" s="6" t="s">
        <v>0</v>
      </c>
      <c r="C44" s="6" t="s">
        <v>230</v>
      </c>
      <c r="D44" s="6" t="s">
        <v>82</v>
      </c>
      <c r="E44" s="26">
        <v>1180</v>
      </c>
      <c r="F44" s="6" t="s">
        <v>215</v>
      </c>
      <c r="G44" s="6" t="s">
        <v>223</v>
      </c>
      <c r="H44" s="6" t="s">
        <v>231</v>
      </c>
      <c r="I44" s="6" t="s">
        <v>231</v>
      </c>
      <c r="J44" s="6" t="s">
        <v>231</v>
      </c>
      <c r="K44" s="6" t="s">
        <v>231</v>
      </c>
      <c r="L44" s="17">
        <v>24</v>
      </c>
      <c r="M44" s="17">
        <v>1</v>
      </c>
      <c r="N44" s="19">
        <v>230000</v>
      </c>
      <c r="O44" s="18">
        <f t="shared" si="4"/>
        <v>5.3617278360175931</v>
      </c>
      <c r="P44" s="6" t="s">
        <v>231</v>
      </c>
      <c r="Q44" s="6" t="s">
        <v>231</v>
      </c>
      <c r="R44" s="6" t="s">
        <v>231</v>
      </c>
      <c r="S44" s="6" t="s">
        <v>231</v>
      </c>
      <c r="T44" s="6" t="s">
        <v>231</v>
      </c>
      <c r="U44" s="6" t="s">
        <v>231</v>
      </c>
      <c r="V44" s="6" t="s">
        <v>231</v>
      </c>
      <c r="W44" s="6" t="s">
        <v>231</v>
      </c>
      <c r="X44" s="17">
        <v>55</v>
      </c>
      <c r="Y44" s="17">
        <v>4</v>
      </c>
      <c r="Z44" s="19">
        <v>540000</v>
      </c>
      <c r="AA44" s="8">
        <f t="shared" si="5"/>
        <v>5.7323937598229682</v>
      </c>
    </row>
    <row r="45" spans="1:27" x14ac:dyDescent="0.25">
      <c r="A45" s="6"/>
      <c r="B45" s="6"/>
      <c r="C45" s="6"/>
      <c r="D45" s="6"/>
      <c r="E45" s="26"/>
      <c r="F45" s="6"/>
      <c r="G45" s="6" t="s">
        <v>694</v>
      </c>
      <c r="H45" s="6"/>
      <c r="I45" s="6"/>
      <c r="J45" s="6"/>
      <c r="K45" s="6"/>
      <c r="L45" s="21"/>
      <c r="M45" s="21"/>
      <c r="N45" s="19"/>
      <c r="O45" s="18"/>
      <c r="P45" s="6"/>
      <c r="Q45" s="6"/>
      <c r="R45" s="6"/>
      <c r="S45" s="6"/>
      <c r="T45" s="6"/>
      <c r="U45" s="6"/>
      <c r="V45" s="6"/>
      <c r="W45" s="6"/>
      <c r="X45" s="21"/>
      <c r="Y45" s="21"/>
      <c r="Z45" s="19"/>
      <c r="AA45" s="8"/>
    </row>
    <row r="46" spans="1:27" x14ac:dyDescent="0.25">
      <c r="A46" s="97">
        <v>106</v>
      </c>
      <c r="B46" s="6" t="s">
        <v>0</v>
      </c>
      <c r="C46" s="6" t="s">
        <v>230</v>
      </c>
      <c r="D46" s="6" t="s">
        <v>78</v>
      </c>
      <c r="E46" s="26">
        <v>1180</v>
      </c>
      <c r="F46" s="6" t="s">
        <v>215</v>
      </c>
      <c r="G46" s="6" t="s">
        <v>698</v>
      </c>
      <c r="H46" s="103">
        <v>1</v>
      </c>
      <c r="I46" s="102">
        <v>0</v>
      </c>
      <c r="J46" s="102">
        <v>0</v>
      </c>
      <c r="K46" s="6" t="s">
        <v>231</v>
      </c>
      <c r="L46" s="6" t="s">
        <v>231</v>
      </c>
      <c r="M46" s="6" t="s">
        <v>231</v>
      </c>
      <c r="N46" s="102">
        <v>10</v>
      </c>
      <c r="O46" s="18">
        <f t="shared" si="4"/>
        <v>1</v>
      </c>
      <c r="P46" s="17">
        <v>2</v>
      </c>
      <c r="Q46" s="17">
        <v>1</v>
      </c>
      <c r="R46" s="17">
        <v>0</v>
      </c>
      <c r="S46" s="17">
        <v>1</v>
      </c>
      <c r="T46" s="17">
        <v>0</v>
      </c>
      <c r="U46" s="17">
        <v>0</v>
      </c>
      <c r="V46" s="6">
        <v>0</v>
      </c>
      <c r="W46" s="6" t="s">
        <v>231</v>
      </c>
      <c r="X46" s="6" t="s">
        <v>231</v>
      </c>
      <c r="Y46" s="6" t="s">
        <v>231</v>
      </c>
      <c r="Z46" s="19">
        <v>20</v>
      </c>
      <c r="AA46" s="8">
        <f t="shared" si="5"/>
        <v>1.3010299956639813</v>
      </c>
    </row>
    <row r="47" spans="1:27" x14ac:dyDescent="0.25">
      <c r="A47" s="97">
        <v>107</v>
      </c>
      <c r="B47" s="6" t="s">
        <v>0</v>
      </c>
      <c r="C47" s="6" t="s">
        <v>230</v>
      </c>
      <c r="D47" s="6" t="s">
        <v>79</v>
      </c>
      <c r="E47" s="26">
        <v>1180</v>
      </c>
      <c r="F47" s="6" t="s">
        <v>215</v>
      </c>
      <c r="G47" s="6" t="s">
        <v>698</v>
      </c>
      <c r="H47" s="6" t="s">
        <v>231</v>
      </c>
      <c r="I47" s="104">
        <v>10</v>
      </c>
      <c r="J47" s="102">
        <v>0</v>
      </c>
      <c r="K47" s="102">
        <v>0</v>
      </c>
      <c r="L47" s="6" t="s">
        <v>231</v>
      </c>
      <c r="M47" s="6" t="s">
        <v>231</v>
      </c>
      <c r="N47" s="102">
        <v>100</v>
      </c>
      <c r="O47" s="18">
        <f t="shared" si="4"/>
        <v>2</v>
      </c>
      <c r="P47" s="6" t="s">
        <v>231</v>
      </c>
      <c r="Q47" s="6" t="s">
        <v>231</v>
      </c>
      <c r="R47" s="6" t="s">
        <v>231</v>
      </c>
      <c r="S47" s="17">
        <v>3</v>
      </c>
      <c r="T47" s="17">
        <v>4</v>
      </c>
      <c r="U47" s="17">
        <v>0</v>
      </c>
      <c r="V47" s="17">
        <v>2</v>
      </c>
      <c r="W47" s="6">
        <v>0</v>
      </c>
      <c r="X47" s="6" t="s">
        <v>231</v>
      </c>
      <c r="Y47" s="6" t="s">
        <v>231</v>
      </c>
      <c r="Z47" s="19">
        <v>135</v>
      </c>
      <c r="AA47" s="8">
        <f t="shared" si="5"/>
        <v>2.1303337684950061</v>
      </c>
    </row>
    <row r="48" spans="1:27" x14ac:dyDescent="0.25">
      <c r="A48" s="97">
        <v>108</v>
      </c>
      <c r="B48" s="6" t="s">
        <v>0</v>
      </c>
      <c r="C48" s="6" t="s">
        <v>230</v>
      </c>
      <c r="D48" s="6" t="s">
        <v>80</v>
      </c>
      <c r="E48" s="26">
        <v>1180</v>
      </c>
      <c r="F48" s="6" t="s">
        <v>215</v>
      </c>
      <c r="G48" s="6" t="s">
        <v>698</v>
      </c>
      <c r="H48" s="6" t="s">
        <v>231</v>
      </c>
      <c r="I48" s="104">
        <v>81</v>
      </c>
      <c r="J48" s="104">
        <v>3</v>
      </c>
      <c r="K48" s="102">
        <v>1</v>
      </c>
      <c r="L48" s="102">
        <v>0</v>
      </c>
      <c r="M48" s="6" t="s">
        <v>231</v>
      </c>
      <c r="N48" s="102">
        <v>764</v>
      </c>
      <c r="O48" s="18">
        <f t="shared" si="4"/>
        <v>2.8830933585756897</v>
      </c>
      <c r="P48" s="6" t="s">
        <v>231</v>
      </c>
      <c r="Q48" s="6" t="s">
        <v>231</v>
      </c>
      <c r="R48" s="6" t="s">
        <v>231</v>
      </c>
      <c r="S48" s="6" t="s">
        <v>231</v>
      </c>
      <c r="T48" s="6" t="s">
        <v>231</v>
      </c>
      <c r="U48" s="6" t="s">
        <v>231</v>
      </c>
      <c r="V48" s="17">
        <v>22</v>
      </c>
      <c r="W48" s="17">
        <v>9</v>
      </c>
      <c r="X48" s="6" t="s">
        <v>231</v>
      </c>
      <c r="Y48" s="6" t="s">
        <v>231</v>
      </c>
      <c r="Z48" s="106">
        <v>2200</v>
      </c>
      <c r="AA48" s="8">
        <f t="shared" si="5"/>
        <v>3.3424226808222062</v>
      </c>
    </row>
    <row r="49" spans="1:27" x14ac:dyDescent="0.25">
      <c r="A49" s="97">
        <v>109</v>
      </c>
      <c r="B49" s="6" t="s">
        <v>0</v>
      </c>
      <c r="C49" s="6" t="s">
        <v>230</v>
      </c>
      <c r="D49" s="6" t="s">
        <v>81</v>
      </c>
      <c r="E49" s="26">
        <v>1180</v>
      </c>
      <c r="F49" s="6" t="s">
        <v>215</v>
      </c>
      <c r="G49" s="6" t="s">
        <v>698</v>
      </c>
      <c r="H49" s="6" t="s">
        <v>231</v>
      </c>
      <c r="I49" s="6" t="s">
        <v>231</v>
      </c>
      <c r="J49" s="104">
        <v>47</v>
      </c>
      <c r="K49" s="104">
        <v>1</v>
      </c>
      <c r="L49" s="102">
        <v>0</v>
      </c>
      <c r="M49" s="102">
        <v>0</v>
      </c>
      <c r="N49" s="105">
        <v>4400</v>
      </c>
      <c r="O49" s="18">
        <f t="shared" si="4"/>
        <v>3.6434526764861874</v>
      </c>
      <c r="P49" s="6" t="s">
        <v>231</v>
      </c>
      <c r="Q49" s="6" t="s">
        <v>231</v>
      </c>
      <c r="R49" s="6" t="s">
        <v>231</v>
      </c>
      <c r="S49" s="6" t="s">
        <v>231</v>
      </c>
      <c r="T49" s="6" t="s">
        <v>231</v>
      </c>
      <c r="U49" s="6" t="s">
        <v>231</v>
      </c>
      <c r="V49" s="17">
        <v>102</v>
      </c>
      <c r="W49" s="17">
        <v>19</v>
      </c>
      <c r="X49" s="21">
        <v>2</v>
      </c>
      <c r="Y49" s="21"/>
      <c r="Z49" s="106">
        <v>11000</v>
      </c>
      <c r="AA49" s="8">
        <f t="shared" si="5"/>
        <v>4.0413926851582254</v>
      </c>
    </row>
    <row r="50" spans="1:27" x14ac:dyDescent="0.25">
      <c r="A50" s="97">
        <v>110</v>
      </c>
      <c r="B50" s="6" t="s">
        <v>0</v>
      </c>
      <c r="C50" s="6" t="s">
        <v>230</v>
      </c>
      <c r="D50" s="6" t="s">
        <v>82</v>
      </c>
      <c r="E50" s="26">
        <v>1180</v>
      </c>
      <c r="F50" s="6" t="s">
        <v>215</v>
      </c>
      <c r="G50" s="6" t="s">
        <v>698</v>
      </c>
      <c r="H50" s="6" t="s">
        <v>231</v>
      </c>
      <c r="I50" s="6" t="s">
        <v>231</v>
      </c>
      <c r="J50" s="6" t="s">
        <v>231</v>
      </c>
      <c r="K50" s="104">
        <v>70</v>
      </c>
      <c r="L50" s="104">
        <v>9</v>
      </c>
      <c r="M50" s="102">
        <v>1</v>
      </c>
      <c r="N50" s="105">
        <v>72000</v>
      </c>
      <c r="O50" s="18">
        <f t="shared" si="4"/>
        <v>4.8573324964312681</v>
      </c>
      <c r="P50" s="6" t="s">
        <v>231</v>
      </c>
      <c r="Q50" s="6" t="s">
        <v>231</v>
      </c>
      <c r="R50" s="6" t="s">
        <v>231</v>
      </c>
      <c r="S50" s="6" t="s">
        <v>231</v>
      </c>
      <c r="T50" s="6" t="s">
        <v>231</v>
      </c>
      <c r="U50" s="6" t="s">
        <v>231</v>
      </c>
      <c r="V50" s="6" t="s">
        <v>231</v>
      </c>
      <c r="W50" s="6" t="s">
        <v>231</v>
      </c>
      <c r="X50" s="17">
        <v>18</v>
      </c>
      <c r="Y50" s="17">
        <v>1</v>
      </c>
      <c r="Z50" s="106">
        <v>170000</v>
      </c>
      <c r="AA50" s="8">
        <f t="shared" si="5"/>
        <v>5.2304489213782741</v>
      </c>
    </row>
    <row r="51" spans="1:27" x14ac:dyDescent="0.25">
      <c r="A51" s="97"/>
      <c r="B51" s="6"/>
      <c r="C51" s="6"/>
      <c r="D51" s="6"/>
      <c r="E51" s="26"/>
      <c r="F51" s="6"/>
      <c r="G51" s="6"/>
      <c r="H51" s="6"/>
      <c r="I51" s="6"/>
      <c r="J51" s="6"/>
      <c r="K51" s="6"/>
      <c r="L51" s="6"/>
      <c r="M51" s="6"/>
      <c r="N51" s="6"/>
      <c r="O51" s="18"/>
      <c r="P51" s="6"/>
      <c r="Q51" s="6"/>
      <c r="R51" s="6"/>
      <c r="S51" s="6"/>
      <c r="T51" s="6"/>
      <c r="U51" s="6"/>
      <c r="V51" s="6"/>
      <c r="W51" s="6"/>
      <c r="X51" s="21"/>
      <c r="Y51" s="21"/>
      <c r="Z51" s="6"/>
      <c r="AA51" s="8"/>
    </row>
    <row r="52" spans="1:27" x14ac:dyDescent="0.25">
      <c r="A52" s="6" t="s">
        <v>23</v>
      </c>
      <c r="B52" s="6" t="s">
        <v>0</v>
      </c>
      <c r="C52" s="6" t="s">
        <v>2</v>
      </c>
      <c r="D52" s="6" t="s">
        <v>83</v>
      </c>
      <c r="E52" s="26">
        <v>1105</v>
      </c>
      <c r="F52" s="6" t="s">
        <v>216</v>
      </c>
      <c r="G52" s="6" t="s">
        <v>223</v>
      </c>
      <c r="H52" s="17">
        <v>30</v>
      </c>
      <c r="I52" s="17">
        <v>1</v>
      </c>
      <c r="J52" s="6"/>
      <c r="K52" s="6"/>
      <c r="L52" s="6"/>
      <c r="M52" s="6"/>
      <c r="N52" s="19">
        <v>280</v>
      </c>
      <c r="O52" s="18">
        <f t="shared" si="4"/>
        <v>2.4471580313422194</v>
      </c>
      <c r="P52" s="17">
        <v>10</v>
      </c>
      <c r="Q52" s="17">
        <v>4</v>
      </c>
      <c r="R52" s="17">
        <v>6</v>
      </c>
      <c r="S52" s="17">
        <v>9</v>
      </c>
      <c r="T52" s="17">
        <v>3</v>
      </c>
      <c r="U52" s="17">
        <v>12</v>
      </c>
      <c r="V52" s="21">
        <v>1</v>
      </c>
      <c r="W52" s="21" t="s">
        <v>231</v>
      </c>
      <c r="X52" s="6" t="s">
        <v>231</v>
      </c>
      <c r="Y52" s="6" t="s">
        <v>231</v>
      </c>
      <c r="Z52" s="19">
        <v>220</v>
      </c>
      <c r="AA52" s="8">
        <f t="shared" si="5"/>
        <v>2.3424226808222062</v>
      </c>
    </row>
    <row r="53" spans="1:27" x14ac:dyDescent="0.25">
      <c r="A53" s="6" t="s">
        <v>24</v>
      </c>
      <c r="B53" s="6" t="s">
        <v>0</v>
      </c>
      <c r="C53" s="6" t="s">
        <v>2</v>
      </c>
      <c r="D53" s="6" t="s">
        <v>84</v>
      </c>
      <c r="E53" s="26">
        <v>1105</v>
      </c>
      <c r="F53" s="6" t="s">
        <v>216</v>
      </c>
      <c r="G53" s="6" t="s">
        <v>223</v>
      </c>
      <c r="H53" s="6" t="s">
        <v>231</v>
      </c>
      <c r="I53" s="17"/>
      <c r="J53" s="17">
        <v>23</v>
      </c>
      <c r="K53" s="17">
        <v>2</v>
      </c>
      <c r="L53" s="6" t="s">
        <v>231</v>
      </c>
      <c r="M53" s="6" t="s">
        <v>231</v>
      </c>
      <c r="N53" s="19">
        <v>2300</v>
      </c>
      <c r="O53" s="18">
        <f t="shared" si="4"/>
        <v>3.3617278360175931</v>
      </c>
      <c r="P53" s="6" t="s">
        <v>231</v>
      </c>
      <c r="Q53" s="6" t="s">
        <v>231</v>
      </c>
      <c r="R53" s="6" t="s">
        <v>231</v>
      </c>
      <c r="S53" s="6" t="s">
        <v>231</v>
      </c>
      <c r="T53" s="6" t="s">
        <v>231</v>
      </c>
      <c r="U53" s="6" t="s">
        <v>231</v>
      </c>
      <c r="V53" s="17">
        <v>21</v>
      </c>
      <c r="W53" s="21">
        <v>0</v>
      </c>
      <c r="X53" s="6" t="s">
        <v>231</v>
      </c>
      <c r="Y53" s="6" t="s">
        <v>231</v>
      </c>
      <c r="Z53" s="19">
        <v>2100</v>
      </c>
      <c r="AA53" s="8">
        <f t="shared" si="5"/>
        <v>3.3222192947339191</v>
      </c>
    </row>
    <row r="54" spans="1:27" x14ac:dyDescent="0.25">
      <c r="A54" s="6" t="s">
        <v>25</v>
      </c>
      <c r="B54" s="6" t="s">
        <v>0</v>
      </c>
      <c r="C54" s="6" t="s">
        <v>2</v>
      </c>
      <c r="D54" s="6" t="s">
        <v>85</v>
      </c>
      <c r="E54" s="26">
        <v>1105</v>
      </c>
      <c r="F54" s="6" t="s">
        <v>216</v>
      </c>
      <c r="G54" s="6" t="s">
        <v>223</v>
      </c>
      <c r="H54" s="6" t="s">
        <v>231</v>
      </c>
      <c r="I54" s="6" t="s">
        <v>231</v>
      </c>
      <c r="J54" s="17"/>
      <c r="K54" s="17">
        <v>12</v>
      </c>
      <c r="L54" s="6">
        <v>1</v>
      </c>
      <c r="M54" s="6" t="s">
        <v>231</v>
      </c>
      <c r="N54" s="19">
        <v>12000</v>
      </c>
      <c r="O54" s="18">
        <f t="shared" si="4"/>
        <v>4.0791812460476251</v>
      </c>
      <c r="P54" s="6" t="s">
        <v>231</v>
      </c>
      <c r="Q54" s="6" t="s">
        <v>231</v>
      </c>
      <c r="R54" s="6" t="s">
        <v>231</v>
      </c>
      <c r="S54" s="6" t="s">
        <v>231</v>
      </c>
      <c r="T54" s="6" t="s">
        <v>231</v>
      </c>
      <c r="U54" s="6" t="s">
        <v>231</v>
      </c>
      <c r="V54" s="21" t="s">
        <v>88</v>
      </c>
      <c r="W54" s="17">
        <v>29</v>
      </c>
      <c r="X54" s="17">
        <v>4</v>
      </c>
      <c r="Y54" s="6" t="s">
        <v>231</v>
      </c>
      <c r="Z54" s="19">
        <v>30000</v>
      </c>
      <c r="AA54" s="8">
        <f t="shared" si="5"/>
        <v>4.4771212547196626</v>
      </c>
    </row>
    <row r="55" spans="1:27" x14ac:dyDescent="0.25">
      <c r="A55" s="6" t="s">
        <v>26</v>
      </c>
      <c r="B55" s="6" t="s">
        <v>0</v>
      </c>
      <c r="C55" s="6" t="s">
        <v>2</v>
      </c>
      <c r="D55" s="6" t="s">
        <v>86</v>
      </c>
      <c r="E55" s="26">
        <v>1105</v>
      </c>
      <c r="F55" s="6" t="s">
        <v>216</v>
      </c>
      <c r="G55" s="6" t="s">
        <v>223</v>
      </c>
      <c r="H55" s="6" t="s">
        <v>231</v>
      </c>
      <c r="I55" s="6" t="s">
        <v>231</v>
      </c>
      <c r="J55" s="6" t="s">
        <v>231</v>
      </c>
      <c r="K55" s="17"/>
      <c r="L55" s="17">
        <v>20</v>
      </c>
      <c r="M55" s="6">
        <v>0</v>
      </c>
      <c r="N55" s="19">
        <v>200000</v>
      </c>
      <c r="O55" s="18">
        <f t="shared" si="4"/>
        <v>5.3010299956639813</v>
      </c>
      <c r="P55" s="6" t="s">
        <v>231</v>
      </c>
      <c r="Q55" s="6" t="s">
        <v>231</v>
      </c>
      <c r="R55" s="6" t="s">
        <v>231</v>
      </c>
      <c r="S55" s="6" t="s">
        <v>231</v>
      </c>
      <c r="T55" s="6" t="s">
        <v>231</v>
      </c>
      <c r="U55" s="6" t="s">
        <v>231</v>
      </c>
      <c r="V55" s="6" t="s">
        <v>231</v>
      </c>
      <c r="W55" s="21" t="s">
        <v>88</v>
      </c>
      <c r="X55" s="17">
        <v>22</v>
      </c>
      <c r="Y55" s="17">
        <v>3</v>
      </c>
      <c r="Z55" s="19">
        <v>230000</v>
      </c>
      <c r="AA55" s="8">
        <f t="shared" si="5"/>
        <v>5.3617278360175931</v>
      </c>
    </row>
    <row r="56" spans="1:27" x14ac:dyDescent="0.25">
      <c r="A56" s="6" t="s">
        <v>27</v>
      </c>
      <c r="B56" s="6" t="s">
        <v>0</v>
      </c>
      <c r="C56" s="6" t="s">
        <v>2</v>
      </c>
      <c r="D56" s="6" t="s">
        <v>87</v>
      </c>
      <c r="E56" s="26">
        <v>1105</v>
      </c>
      <c r="F56" s="6" t="s">
        <v>216</v>
      </c>
      <c r="G56" s="6" t="s">
        <v>223</v>
      </c>
      <c r="H56" s="6" t="s">
        <v>231</v>
      </c>
      <c r="I56" s="6" t="s">
        <v>231</v>
      </c>
      <c r="J56" s="6" t="s">
        <v>231</v>
      </c>
      <c r="K56" s="6" t="s">
        <v>231</v>
      </c>
      <c r="L56" s="17">
        <v>113</v>
      </c>
      <c r="M56" s="17">
        <v>12</v>
      </c>
      <c r="N56" s="19">
        <v>1100000</v>
      </c>
      <c r="O56" s="18">
        <f t="shared" si="4"/>
        <v>6.0413926851582254</v>
      </c>
      <c r="P56" s="6" t="s">
        <v>231</v>
      </c>
      <c r="Q56" s="6" t="s">
        <v>231</v>
      </c>
      <c r="R56" s="6" t="s">
        <v>231</v>
      </c>
      <c r="S56" s="6" t="s">
        <v>231</v>
      </c>
      <c r="T56" s="6" t="s">
        <v>231</v>
      </c>
      <c r="U56" s="6" t="s">
        <v>231</v>
      </c>
      <c r="V56" s="6" t="s">
        <v>231</v>
      </c>
      <c r="W56" s="6" t="s">
        <v>231</v>
      </c>
      <c r="X56" s="21" t="s">
        <v>88</v>
      </c>
      <c r="Y56" s="17">
        <v>23</v>
      </c>
      <c r="Z56" s="19">
        <v>2300000</v>
      </c>
      <c r="AA56" s="8">
        <f t="shared" si="5"/>
        <v>6.3617278360175931</v>
      </c>
    </row>
    <row r="57" spans="1:27" x14ac:dyDescent="0.25">
      <c r="A57" s="6"/>
      <c r="B57" s="6"/>
      <c r="C57" s="6"/>
      <c r="D57" s="6"/>
      <c r="E57" s="26"/>
      <c r="F57" s="6"/>
      <c r="G57" s="6"/>
      <c r="H57" s="6"/>
      <c r="I57" s="6"/>
      <c r="J57" s="6"/>
      <c r="K57" s="6"/>
      <c r="L57" s="21"/>
      <c r="M57" s="21"/>
      <c r="N57" s="19"/>
      <c r="O57" s="18"/>
      <c r="P57" s="6"/>
      <c r="Q57" s="6"/>
      <c r="R57" s="6"/>
      <c r="S57" s="6"/>
      <c r="T57" s="6"/>
      <c r="U57" s="6"/>
      <c r="V57" s="6"/>
      <c r="W57" s="6"/>
      <c r="X57" s="21"/>
      <c r="Y57" s="21"/>
      <c r="Z57" s="19"/>
      <c r="AA57" s="8"/>
    </row>
    <row r="58" spans="1:27" x14ac:dyDescent="0.25">
      <c r="A58" s="6" t="s">
        <v>120</v>
      </c>
      <c r="B58" s="6" t="s">
        <v>119</v>
      </c>
      <c r="C58" s="6" t="s">
        <v>121</v>
      </c>
      <c r="D58" s="6" t="s">
        <v>122</v>
      </c>
      <c r="E58" s="26">
        <v>4922</v>
      </c>
      <c r="F58" s="6" t="s">
        <v>153</v>
      </c>
      <c r="G58" s="6" t="s">
        <v>223</v>
      </c>
      <c r="H58" s="6" t="s">
        <v>231</v>
      </c>
      <c r="I58" s="17">
        <v>97</v>
      </c>
      <c r="J58" s="17">
        <v>14</v>
      </c>
      <c r="K58" s="6" t="s">
        <v>231</v>
      </c>
      <c r="L58" s="21" t="s">
        <v>231</v>
      </c>
      <c r="M58" s="21" t="s">
        <v>231</v>
      </c>
      <c r="N58" s="19">
        <v>1000</v>
      </c>
      <c r="O58" s="18">
        <f>LOG(N58)</f>
        <v>3</v>
      </c>
      <c r="P58" s="6" t="s">
        <v>231</v>
      </c>
      <c r="Q58" s="6" t="s">
        <v>231</v>
      </c>
      <c r="R58" s="6" t="s">
        <v>231</v>
      </c>
      <c r="S58" s="17">
        <v>27</v>
      </c>
      <c r="T58" s="17">
        <v>23</v>
      </c>
      <c r="U58" s="17">
        <v>36</v>
      </c>
      <c r="V58" s="17">
        <v>11</v>
      </c>
      <c r="W58" s="6" t="s">
        <v>231</v>
      </c>
      <c r="X58" s="21" t="s">
        <v>231</v>
      </c>
      <c r="Y58" s="21" t="s">
        <v>231</v>
      </c>
      <c r="Z58" s="19">
        <v>860</v>
      </c>
      <c r="AA58" s="8">
        <f>LOG(Z58)</f>
        <v>2.9344984512435679</v>
      </c>
    </row>
    <row r="59" spans="1:27" x14ac:dyDescent="0.25">
      <c r="A59" s="6" t="s">
        <v>123</v>
      </c>
      <c r="B59" s="6" t="s">
        <v>119</v>
      </c>
      <c r="C59" s="6" t="s">
        <v>121</v>
      </c>
      <c r="D59" s="6" t="s">
        <v>124</v>
      </c>
      <c r="E59" s="26">
        <v>4922</v>
      </c>
      <c r="F59" s="6" t="s">
        <v>153</v>
      </c>
      <c r="G59" s="6" t="s">
        <v>223</v>
      </c>
      <c r="H59" s="6" t="s">
        <v>231</v>
      </c>
      <c r="I59" s="6" t="s">
        <v>88</v>
      </c>
      <c r="J59" s="17">
        <v>116</v>
      </c>
      <c r="K59" s="6" t="s">
        <v>231</v>
      </c>
      <c r="L59" s="21" t="s">
        <v>231</v>
      </c>
      <c r="M59" s="21" t="s">
        <v>231</v>
      </c>
      <c r="N59" s="19">
        <v>11000</v>
      </c>
      <c r="O59" s="18">
        <f t="shared" ref="O59:O62" si="6">LOG(N59)</f>
        <v>4.0413926851582254</v>
      </c>
      <c r="P59" s="6" t="s">
        <v>231</v>
      </c>
      <c r="Q59" s="6" t="s">
        <v>231</v>
      </c>
      <c r="R59" s="6" t="s">
        <v>231</v>
      </c>
      <c r="S59" s="21" t="s">
        <v>88</v>
      </c>
      <c r="T59" s="21" t="s">
        <v>88</v>
      </c>
      <c r="U59" s="21" t="s">
        <v>88</v>
      </c>
      <c r="V59" s="17">
        <v>83</v>
      </c>
      <c r="W59" s="17">
        <v>5</v>
      </c>
      <c r="X59" s="21" t="s">
        <v>231</v>
      </c>
      <c r="Y59" s="21" t="s">
        <v>231</v>
      </c>
      <c r="Z59" s="19">
        <v>8000</v>
      </c>
      <c r="AA59" s="8">
        <f t="shared" ref="AA59:AA62" si="7">LOG(Z59)</f>
        <v>3.9030899869919438</v>
      </c>
    </row>
    <row r="60" spans="1:27" x14ac:dyDescent="0.25">
      <c r="A60" s="6" t="s">
        <v>125</v>
      </c>
      <c r="B60" s="6" t="s">
        <v>119</v>
      </c>
      <c r="C60" s="6" t="s">
        <v>121</v>
      </c>
      <c r="D60" s="6" t="s">
        <v>126</v>
      </c>
      <c r="E60" s="26">
        <v>4922</v>
      </c>
      <c r="F60" s="6" t="s">
        <v>153</v>
      </c>
      <c r="G60" s="6" t="s">
        <v>223</v>
      </c>
      <c r="H60" s="6" t="s">
        <v>231</v>
      </c>
      <c r="I60" s="6" t="s">
        <v>231</v>
      </c>
      <c r="J60" s="6" t="s">
        <v>88</v>
      </c>
      <c r="K60" s="17">
        <v>81</v>
      </c>
      <c r="L60" s="21" t="s">
        <v>231</v>
      </c>
      <c r="M60" s="21" t="s">
        <v>231</v>
      </c>
      <c r="N60" s="19">
        <v>81000</v>
      </c>
      <c r="O60" s="18">
        <f t="shared" si="6"/>
        <v>4.9084850188786495</v>
      </c>
      <c r="P60" s="6" t="s">
        <v>231</v>
      </c>
      <c r="Q60" s="6" t="s">
        <v>231</v>
      </c>
      <c r="R60" s="6" t="s">
        <v>231</v>
      </c>
      <c r="S60" s="6" t="s">
        <v>231</v>
      </c>
      <c r="T60" s="6" t="s">
        <v>231</v>
      </c>
      <c r="U60" s="6" t="s">
        <v>231</v>
      </c>
      <c r="V60" s="21" t="s">
        <v>88</v>
      </c>
      <c r="W60" s="17">
        <v>83</v>
      </c>
      <c r="X60" s="21" t="s">
        <v>231</v>
      </c>
      <c r="Y60" s="21" t="s">
        <v>231</v>
      </c>
      <c r="Z60" s="19">
        <v>83000</v>
      </c>
      <c r="AA60" s="8">
        <f t="shared" si="7"/>
        <v>4.9190780923760737</v>
      </c>
    </row>
    <row r="61" spans="1:27" x14ac:dyDescent="0.25">
      <c r="A61" s="6" t="s">
        <v>187</v>
      </c>
      <c r="B61" s="6" t="s">
        <v>119</v>
      </c>
      <c r="C61" s="6" t="s">
        <v>121</v>
      </c>
      <c r="D61" s="6" t="s">
        <v>127</v>
      </c>
      <c r="E61" s="26">
        <v>4922</v>
      </c>
      <c r="F61" s="6" t="s">
        <v>153</v>
      </c>
      <c r="G61" s="6" t="s">
        <v>223</v>
      </c>
      <c r="H61" s="6" t="s">
        <v>231</v>
      </c>
      <c r="I61" s="6" t="s">
        <v>231</v>
      </c>
      <c r="J61" s="6" t="s">
        <v>231</v>
      </c>
      <c r="K61" s="6" t="s">
        <v>88</v>
      </c>
      <c r="L61" s="17">
        <v>70</v>
      </c>
      <c r="M61" s="21" t="s">
        <v>231</v>
      </c>
      <c r="N61" s="19">
        <v>700000</v>
      </c>
      <c r="O61" s="18">
        <f t="shared" si="6"/>
        <v>5.8450980400142569</v>
      </c>
      <c r="P61" s="6" t="s">
        <v>231</v>
      </c>
      <c r="Q61" s="6" t="s">
        <v>231</v>
      </c>
      <c r="R61" s="6" t="s">
        <v>231</v>
      </c>
      <c r="S61" s="6" t="s">
        <v>231</v>
      </c>
      <c r="T61" s="6" t="s">
        <v>231</v>
      </c>
      <c r="U61" s="6" t="s">
        <v>231</v>
      </c>
      <c r="V61" s="21" t="s">
        <v>88</v>
      </c>
      <c r="W61" s="21" t="s">
        <v>88</v>
      </c>
      <c r="X61" s="17">
        <v>66</v>
      </c>
      <c r="Y61" s="21" t="s">
        <v>231</v>
      </c>
      <c r="Z61" s="19">
        <v>660000</v>
      </c>
      <c r="AA61" s="8">
        <f t="shared" si="7"/>
        <v>5.8195439355418683</v>
      </c>
    </row>
    <row r="62" spans="1:27" x14ac:dyDescent="0.25">
      <c r="A62" s="6" t="s">
        <v>128</v>
      </c>
      <c r="B62" s="6" t="s">
        <v>119</v>
      </c>
      <c r="C62" s="6" t="s">
        <v>121</v>
      </c>
      <c r="D62" s="6" t="s">
        <v>129</v>
      </c>
      <c r="E62" s="26">
        <v>4922</v>
      </c>
      <c r="F62" s="6" t="s">
        <v>153</v>
      </c>
      <c r="G62" s="6" t="s">
        <v>223</v>
      </c>
      <c r="H62" s="6" t="s">
        <v>231</v>
      </c>
      <c r="I62" s="6" t="s">
        <v>231</v>
      </c>
      <c r="J62" s="6" t="s">
        <v>231</v>
      </c>
      <c r="K62" s="19" t="s">
        <v>231</v>
      </c>
      <c r="L62" s="6" t="s">
        <v>88</v>
      </c>
      <c r="M62" s="17">
        <v>95</v>
      </c>
      <c r="N62" s="19">
        <v>9500000</v>
      </c>
      <c r="O62" s="18">
        <f t="shared" si="6"/>
        <v>6.9777236052888476</v>
      </c>
      <c r="P62" s="6" t="s">
        <v>231</v>
      </c>
      <c r="Q62" s="6" t="s">
        <v>231</v>
      </c>
      <c r="R62" s="6" t="s">
        <v>231</v>
      </c>
      <c r="S62" s="6" t="s">
        <v>231</v>
      </c>
      <c r="T62" s="6" t="s">
        <v>231</v>
      </c>
      <c r="U62" s="6" t="s">
        <v>231</v>
      </c>
      <c r="V62" s="6" t="s">
        <v>231</v>
      </c>
      <c r="W62" s="6" t="s">
        <v>231</v>
      </c>
      <c r="X62" s="21" t="s">
        <v>88</v>
      </c>
      <c r="Y62" s="17">
        <v>85</v>
      </c>
      <c r="Z62" s="19">
        <v>8500000</v>
      </c>
      <c r="AA62" s="8">
        <f t="shared" si="7"/>
        <v>6.9294189257142929</v>
      </c>
    </row>
    <row r="63" spans="1:27" x14ac:dyDescent="0.25">
      <c r="A63" s="6"/>
      <c r="B63" s="6"/>
      <c r="C63" s="6"/>
      <c r="D63" s="6"/>
      <c r="E63" s="26"/>
      <c r="F63" s="6"/>
      <c r="G63" s="6"/>
      <c r="H63" s="6"/>
      <c r="I63" s="6"/>
      <c r="J63" s="6"/>
      <c r="K63" s="6"/>
      <c r="L63" s="21"/>
      <c r="M63" s="21"/>
      <c r="N63" s="19"/>
      <c r="O63" s="18"/>
      <c r="P63" s="6"/>
      <c r="Q63" s="6"/>
      <c r="R63" s="6"/>
      <c r="S63" s="6"/>
      <c r="T63" s="6"/>
      <c r="U63" s="6"/>
      <c r="V63" s="6"/>
      <c r="W63" s="6"/>
      <c r="X63" s="21"/>
      <c r="Y63" s="21"/>
      <c r="Z63" s="19"/>
      <c r="AA63" s="8"/>
    </row>
    <row r="64" spans="1:27" x14ac:dyDescent="0.25">
      <c r="A64" s="6" t="s">
        <v>130</v>
      </c>
      <c r="B64" s="6" t="s">
        <v>119</v>
      </c>
      <c r="C64" s="6" t="s">
        <v>131</v>
      </c>
      <c r="D64" s="6" t="s">
        <v>132</v>
      </c>
      <c r="E64" s="26">
        <v>1450</v>
      </c>
      <c r="F64" s="6" t="s">
        <v>59</v>
      </c>
      <c r="G64" s="6" t="s">
        <v>223</v>
      </c>
      <c r="H64" s="6" t="s">
        <v>231</v>
      </c>
      <c r="I64" s="17">
        <v>48</v>
      </c>
      <c r="J64" s="17">
        <v>7</v>
      </c>
      <c r="K64" s="6" t="s">
        <v>231</v>
      </c>
      <c r="L64" s="21" t="s">
        <v>231</v>
      </c>
      <c r="M64" s="21" t="s">
        <v>231</v>
      </c>
      <c r="N64" s="19">
        <v>500</v>
      </c>
      <c r="O64" s="18">
        <f>LOG(N64)</f>
        <v>2.6989700043360187</v>
      </c>
      <c r="P64" s="6" t="s">
        <v>231</v>
      </c>
      <c r="Q64" s="6" t="s">
        <v>231</v>
      </c>
      <c r="R64" s="6" t="s">
        <v>231</v>
      </c>
      <c r="S64" s="17">
        <v>15</v>
      </c>
      <c r="T64" s="17">
        <v>21</v>
      </c>
      <c r="U64" s="17">
        <v>15</v>
      </c>
      <c r="V64" s="17">
        <v>6</v>
      </c>
      <c r="W64" s="6" t="s">
        <v>231</v>
      </c>
      <c r="X64" s="21" t="s">
        <v>231</v>
      </c>
      <c r="Y64" s="21" t="s">
        <v>231</v>
      </c>
      <c r="Z64" s="19">
        <v>600</v>
      </c>
      <c r="AA64" s="8">
        <f>LOG(Z64)</f>
        <v>2.7781512503836434</v>
      </c>
    </row>
    <row r="65" spans="1:27" x14ac:dyDescent="0.25">
      <c r="A65" s="6" t="s">
        <v>133</v>
      </c>
      <c r="B65" s="6" t="s">
        <v>119</v>
      </c>
      <c r="C65" s="6" t="s">
        <v>131</v>
      </c>
      <c r="D65" s="6" t="s">
        <v>134</v>
      </c>
      <c r="E65" s="26">
        <v>1450</v>
      </c>
      <c r="F65" s="6" t="s">
        <v>59</v>
      </c>
      <c r="G65" s="6" t="s">
        <v>223</v>
      </c>
      <c r="H65" s="6" t="s">
        <v>231</v>
      </c>
      <c r="I65" s="6" t="s">
        <v>88</v>
      </c>
      <c r="J65" s="17">
        <v>51</v>
      </c>
      <c r="K65" s="6" t="s">
        <v>231</v>
      </c>
      <c r="L65" s="21" t="s">
        <v>231</v>
      </c>
      <c r="M65" s="21" t="s">
        <v>231</v>
      </c>
      <c r="N65" s="19">
        <v>5100</v>
      </c>
      <c r="O65" s="18">
        <f t="shared" ref="O65:O68" si="8">LOG(N65)</f>
        <v>3.7075701760979363</v>
      </c>
      <c r="P65" s="6" t="s">
        <v>231</v>
      </c>
      <c r="Q65" s="6" t="s">
        <v>231</v>
      </c>
      <c r="R65" s="6" t="s">
        <v>231</v>
      </c>
      <c r="S65" s="21" t="s">
        <v>88</v>
      </c>
      <c r="T65" s="21" t="s">
        <v>88</v>
      </c>
      <c r="U65" s="21" t="s">
        <v>88</v>
      </c>
      <c r="V65" s="17">
        <v>56</v>
      </c>
      <c r="W65" s="17">
        <v>5</v>
      </c>
      <c r="X65" s="21" t="s">
        <v>231</v>
      </c>
      <c r="Y65" s="21" t="s">
        <v>231</v>
      </c>
      <c r="Z65" s="19">
        <v>5500</v>
      </c>
      <c r="AA65" s="8">
        <f t="shared" ref="AA65:AA68" si="9">LOG(Z65)</f>
        <v>3.7403626894942437</v>
      </c>
    </row>
    <row r="66" spans="1:27" x14ac:dyDescent="0.25">
      <c r="A66" s="6" t="s">
        <v>135</v>
      </c>
      <c r="B66" s="6" t="s">
        <v>119</v>
      </c>
      <c r="C66" s="6" t="s">
        <v>131</v>
      </c>
      <c r="D66" s="6" t="s">
        <v>136</v>
      </c>
      <c r="E66" s="26">
        <v>1450</v>
      </c>
      <c r="F66" s="6" t="s">
        <v>59</v>
      </c>
      <c r="G66" s="6" t="s">
        <v>223</v>
      </c>
      <c r="H66" s="6" t="s">
        <v>231</v>
      </c>
      <c r="I66" s="6" t="s">
        <v>231</v>
      </c>
      <c r="J66" s="6" t="s">
        <v>88</v>
      </c>
      <c r="K66" s="17">
        <v>61</v>
      </c>
      <c r="L66" s="21" t="s">
        <v>231</v>
      </c>
      <c r="M66" s="21" t="s">
        <v>231</v>
      </c>
      <c r="N66" s="19">
        <v>61000</v>
      </c>
      <c r="O66" s="18">
        <f t="shared" si="8"/>
        <v>4.7853298350107671</v>
      </c>
      <c r="P66" s="6" t="s">
        <v>231</v>
      </c>
      <c r="Q66" s="6" t="s">
        <v>231</v>
      </c>
      <c r="R66" s="6" t="s">
        <v>231</v>
      </c>
      <c r="S66" s="6" t="s">
        <v>231</v>
      </c>
      <c r="T66" s="6" t="s">
        <v>231</v>
      </c>
      <c r="U66" s="6" t="s">
        <v>231</v>
      </c>
      <c r="V66" s="21" t="s">
        <v>88</v>
      </c>
      <c r="W66" s="17">
        <v>37</v>
      </c>
      <c r="X66" s="21" t="s">
        <v>231</v>
      </c>
      <c r="Y66" s="21" t="s">
        <v>231</v>
      </c>
      <c r="Z66" s="19">
        <v>58000</v>
      </c>
      <c r="AA66" s="8">
        <f t="shared" si="9"/>
        <v>4.7634279935629369</v>
      </c>
    </row>
    <row r="67" spans="1:27" x14ac:dyDescent="0.25">
      <c r="A67" s="6" t="s">
        <v>137</v>
      </c>
      <c r="B67" s="6" t="s">
        <v>119</v>
      </c>
      <c r="C67" s="6" t="s">
        <v>131</v>
      </c>
      <c r="D67" s="6" t="s">
        <v>138</v>
      </c>
      <c r="E67" s="26">
        <v>1450</v>
      </c>
      <c r="F67" s="6" t="s">
        <v>59</v>
      </c>
      <c r="G67" s="6" t="s">
        <v>223</v>
      </c>
      <c r="H67" s="6" t="s">
        <v>231</v>
      </c>
      <c r="I67" s="6" t="s">
        <v>231</v>
      </c>
      <c r="J67" s="6" t="s">
        <v>231</v>
      </c>
      <c r="K67" s="6" t="s">
        <v>88</v>
      </c>
      <c r="L67" s="17">
        <v>66</v>
      </c>
      <c r="M67" s="21" t="s">
        <v>231</v>
      </c>
      <c r="N67" s="19">
        <v>660000</v>
      </c>
      <c r="O67" s="18">
        <f t="shared" si="8"/>
        <v>5.8195439355418683</v>
      </c>
      <c r="P67" s="6" t="s">
        <v>231</v>
      </c>
      <c r="Q67" s="6" t="s">
        <v>231</v>
      </c>
      <c r="R67" s="6" t="s">
        <v>231</v>
      </c>
      <c r="S67" s="6" t="s">
        <v>231</v>
      </c>
      <c r="T67" s="6" t="s">
        <v>231</v>
      </c>
      <c r="U67" s="6" t="s">
        <v>231</v>
      </c>
      <c r="V67" s="6" t="s">
        <v>231</v>
      </c>
      <c r="W67" s="21" t="s">
        <v>88</v>
      </c>
      <c r="X67" s="17">
        <v>49</v>
      </c>
      <c r="Y67" s="21" t="s">
        <v>231</v>
      </c>
      <c r="Z67" s="19">
        <v>540000</v>
      </c>
      <c r="AA67" s="8">
        <f t="shared" si="9"/>
        <v>5.7323937598229682</v>
      </c>
    </row>
    <row r="68" spans="1:27" x14ac:dyDescent="0.25">
      <c r="A68" s="6" t="s">
        <v>139</v>
      </c>
      <c r="B68" s="6" t="s">
        <v>119</v>
      </c>
      <c r="C68" s="6" t="s">
        <v>131</v>
      </c>
      <c r="D68" s="6" t="s">
        <v>140</v>
      </c>
      <c r="E68" s="26">
        <v>1450</v>
      </c>
      <c r="F68" s="6" t="s">
        <v>59</v>
      </c>
      <c r="G68" s="6" t="s">
        <v>223</v>
      </c>
      <c r="H68" s="6" t="s">
        <v>231</v>
      </c>
      <c r="I68" s="6" t="s">
        <v>231</v>
      </c>
      <c r="J68" s="6" t="s">
        <v>231</v>
      </c>
      <c r="K68" s="6" t="s">
        <v>231</v>
      </c>
      <c r="L68" s="6" t="s">
        <v>88</v>
      </c>
      <c r="M68" s="17">
        <v>55</v>
      </c>
      <c r="N68" s="19">
        <v>5500000</v>
      </c>
      <c r="O68" s="18">
        <f t="shared" si="8"/>
        <v>6.7403626894942441</v>
      </c>
      <c r="P68" s="6" t="s">
        <v>231</v>
      </c>
      <c r="Q68" s="6" t="s">
        <v>231</v>
      </c>
      <c r="R68" s="6" t="s">
        <v>231</v>
      </c>
      <c r="S68" s="6" t="s">
        <v>231</v>
      </c>
      <c r="T68" s="6" t="s">
        <v>231</v>
      </c>
      <c r="U68" s="6" t="s">
        <v>231</v>
      </c>
      <c r="V68" s="6" t="s">
        <v>231</v>
      </c>
      <c r="W68" s="6" t="s">
        <v>231</v>
      </c>
      <c r="X68" s="21" t="s">
        <v>88</v>
      </c>
      <c r="Y68" s="17">
        <v>70</v>
      </c>
      <c r="Z68" s="19">
        <v>5600000</v>
      </c>
      <c r="AA68" s="8">
        <f t="shared" si="9"/>
        <v>6.7481880270062007</v>
      </c>
    </row>
    <row r="69" spans="1:27" x14ac:dyDescent="0.25">
      <c r="A69" s="6"/>
      <c r="B69" s="6"/>
      <c r="C69" s="6"/>
      <c r="D69" s="6"/>
      <c r="E69" s="26"/>
      <c r="F69" s="6"/>
      <c r="G69" s="6"/>
      <c r="H69" s="6"/>
      <c r="I69" s="6"/>
      <c r="J69" s="6"/>
      <c r="K69" s="6"/>
      <c r="L69" s="21"/>
      <c r="M69" s="21"/>
      <c r="N69" s="19"/>
      <c r="O69" s="18"/>
      <c r="P69" s="6"/>
      <c r="Q69" s="6"/>
      <c r="R69" s="6"/>
      <c r="S69" s="6"/>
      <c r="T69" s="6"/>
      <c r="U69" s="6"/>
      <c r="V69" s="6"/>
      <c r="W69" s="6"/>
      <c r="X69" s="21"/>
      <c r="Y69" s="21"/>
      <c r="Z69" s="19"/>
      <c r="AA69" s="8"/>
    </row>
    <row r="70" spans="1:27" x14ac:dyDescent="0.25">
      <c r="A70" s="6" t="s">
        <v>141</v>
      </c>
      <c r="B70" s="6" t="s">
        <v>119</v>
      </c>
      <c r="C70" s="6" t="s">
        <v>142</v>
      </c>
      <c r="D70" s="6" t="s">
        <v>143</v>
      </c>
      <c r="E70" s="26">
        <v>1102</v>
      </c>
      <c r="F70" s="6" t="s">
        <v>152</v>
      </c>
      <c r="G70" s="6" t="s">
        <v>223</v>
      </c>
      <c r="H70" s="6" t="s">
        <v>231</v>
      </c>
      <c r="I70" s="17">
        <v>53</v>
      </c>
      <c r="J70" s="17">
        <v>7</v>
      </c>
      <c r="K70" s="6" t="s">
        <v>231</v>
      </c>
      <c r="L70" s="21" t="s">
        <v>231</v>
      </c>
      <c r="M70" s="21" t="s">
        <v>231</v>
      </c>
      <c r="N70" s="19">
        <v>550</v>
      </c>
      <c r="O70" s="18">
        <f>LOG(N70)</f>
        <v>2.7403626894942437</v>
      </c>
      <c r="P70" s="6" t="s">
        <v>231</v>
      </c>
      <c r="Q70" s="6" t="s">
        <v>231</v>
      </c>
      <c r="R70" s="6" t="s">
        <v>231</v>
      </c>
      <c r="S70" s="17">
        <v>19</v>
      </c>
      <c r="T70" s="17">
        <v>20</v>
      </c>
      <c r="U70" s="17">
        <v>11</v>
      </c>
      <c r="V70" s="17">
        <v>5</v>
      </c>
      <c r="W70" s="6" t="s">
        <v>231</v>
      </c>
      <c r="X70" s="21" t="s">
        <v>231</v>
      </c>
      <c r="Y70" s="21" t="s">
        <v>231</v>
      </c>
      <c r="Z70" s="19">
        <v>500</v>
      </c>
      <c r="AA70" s="8">
        <f>LOG(Z70)</f>
        <v>2.6989700043360187</v>
      </c>
    </row>
    <row r="71" spans="1:27" x14ac:dyDescent="0.25">
      <c r="A71" s="6" t="s">
        <v>144</v>
      </c>
      <c r="B71" s="6" t="s">
        <v>119</v>
      </c>
      <c r="C71" s="6" t="s">
        <v>142</v>
      </c>
      <c r="D71" s="6" t="s">
        <v>145</v>
      </c>
      <c r="E71" s="26">
        <v>1102</v>
      </c>
      <c r="F71" s="6" t="s">
        <v>152</v>
      </c>
      <c r="G71" s="6" t="s">
        <v>223</v>
      </c>
      <c r="H71" s="6" t="s">
        <v>231</v>
      </c>
      <c r="I71" s="6" t="s">
        <v>88</v>
      </c>
      <c r="J71" s="17">
        <v>69</v>
      </c>
      <c r="K71" s="6" t="s">
        <v>231</v>
      </c>
      <c r="L71" s="21" t="s">
        <v>231</v>
      </c>
      <c r="M71" s="21" t="s">
        <v>231</v>
      </c>
      <c r="N71" s="19">
        <v>6900</v>
      </c>
      <c r="O71" s="18">
        <f t="shared" ref="O71:O74" si="10">LOG(N71)</f>
        <v>3.8388490907372552</v>
      </c>
      <c r="P71" s="6" t="s">
        <v>231</v>
      </c>
      <c r="Q71" s="6" t="s">
        <v>231</v>
      </c>
      <c r="R71" s="6" t="s">
        <v>231</v>
      </c>
      <c r="S71" s="21" t="s">
        <v>88</v>
      </c>
      <c r="T71" s="21" t="s">
        <v>88</v>
      </c>
      <c r="U71" s="21" t="s">
        <v>88</v>
      </c>
      <c r="V71" s="17">
        <v>56</v>
      </c>
      <c r="W71" s="17">
        <v>5</v>
      </c>
      <c r="X71" s="21" t="s">
        <v>231</v>
      </c>
      <c r="Y71" s="21" t="s">
        <v>231</v>
      </c>
      <c r="Z71" s="19">
        <v>5500</v>
      </c>
      <c r="AA71" s="8">
        <f t="shared" ref="AA71:AA74" si="11">LOG(Z71)</f>
        <v>3.7403626894942437</v>
      </c>
    </row>
    <row r="72" spans="1:27" x14ac:dyDescent="0.25">
      <c r="A72" s="6" t="s">
        <v>146</v>
      </c>
      <c r="B72" s="6" t="s">
        <v>119</v>
      </c>
      <c r="C72" s="6" t="s">
        <v>142</v>
      </c>
      <c r="D72" s="6" t="s">
        <v>147</v>
      </c>
      <c r="E72" s="26">
        <v>1102</v>
      </c>
      <c r="F72" s="6" t="s">
        <v>152</v>
      </c>
      <c r="G72" s="6" t="s">
        <v>223</v>
      </c>
      <c r="H72" s="6" t="s">
        <v>231</v>
      </c>
      <c r="I72" s="6" t="s">
        <v>231</v>
      </c>
      <c r="J72" s="6" t="s">
        <v>88</v>
      </c>
      <c r="K72" s="17">
        <v>61</v>
      </c>
      <c r="L72" s="21" t="s">
        <v>231</v>
      </c>
      <c r="M72" s="21" t="s">
        <v>231</v>
      </c>
      <c r="N72" s="19">
        <v>61000</v>
      </c>
      <c r="O72" s="18">
        <f t="shared" si="10"/>
        <v>4.7853298350107671</v>
      </c>
      <c r="P72" s="6" t="s">
        <v>231</v>
      </c>
      <c r="Q72" s="6" t="s">
        <v>231</v>
      </c>
      <c r="R72" s="6" t="s">
        <v>231</v>
      </c>
      <c r="S72" s="6" t="s">
        <v>231</v>
      </c>
      <c r="T72" s="6" t="s">
        <v>231</v>
      </c>
      <c r="U72" s="6" t="s">
        <v>231</v>
      </c>
      <c r="V72" s="21" t="s">
        <v>88</v>
      </c>
      <c r="W72" s="17">
        <v>37</v>
      </c>
      <c r="X72" s="21" t="s">
        <v>231</v>
      </c>
      <c r="Y72" s="21" t="s">
        <v>231</v>
      </c>
      <c r="Z72" s="19">
        <v>37000</v>
      </c>
      <c r="AA72" s="8">
        <f t="shared" si="11"/>
        <v>4.568201724066995</v>
      </c>
    </row>
    <row r="73" spans="1:27" x14ac:dyDescent="0.25">
      <c r="A73" s="6" t="s">
        <v>148</v>
      </c>
      <c r="B73" s="6" t="s">
        <v>119</v>
      </c>
      <c r="C73" s="6" t="s">
        <v>142</v>
      </c>
      <c r="D73" s="6" t="s">
        <v>149</v>
      </c>
      <c r="E73" s="26">
        <v>1102</v>
      </c>
      <c r="F73" s="6" t="s">
        <v>152</v>
      </c>
      <c r="G73" s="6" t="s">
        <v>223</v>
      </c>
      <c r="H73" s="6" t="s">
        <v>231</v>
      </c>
      <c r="I73" s="6" t="s">
        <v>231</v>
      </c>
      <c r="J73" s="6" t="s">
        <v>231</v>
      </c>
      <c r="K73" s="6" t="s">
        <v>88</v>
      </c>
      <c r="L73" s="17">
        <v>42</v>
      </c>
      <c r="M73" s="21" t="s">
        <v>231</v>
      </c>
      <c r="N73" s="19">
        <v>420000</v>
      </c>
      <c r="O73" s="18">
        <f t="shared" si="10"/>
        <v>5.6232492903979008</v>
      </c>
      <c r="P73" s="6" t="s">
        <v>231</v>
      </c>
      <c r="Q73" s="6" t="s">
        <v>231</v>
      </c>
      <c r="R73" s="6" t="s">
        <v>231</v>
      </c>
      <c r="S73" s="6" t="s">
        <v>231</v>
      </c>
      <c r="T73" s="6" t="s">
        <v>231</v>
      </c>
      <c r="U73" s="6" t="s">
        <v>231</v>
      </c>
      <c r="V73" s="6" t="s">
        <v>231</v>
      </c>
      <c r="W73" s="21" t="s">
        <v>88</v>
      </c>
      <c r="X73" s="17">
        <v>49</v>
      </c>
      <c r="Y73" s="21" t="s">
        <v>231</v>
      </c>
      <c r="Z73" s="19">
        <v>490000</v>
      </c>
      <c r="AA73" s="8">
        <f t="shared" si="11"/>
        <v>5.6901960800285138</v>
      </c>
    </row>
    <row r="74" spans="1:27" x14ac:dyDescent="0.25">
      <c r="A74" s="6" t="s">
        <v>150</v>
      </c>
      <c r="B74" s="6" t="s">
        <v>119</v>
      </c>
      <c r="C74" s="6" t="s">
        <v>142</v>
      </c>
      <c r="D74" s="6" t="s">
        <v>151</v>
      </c>
      <c r="E74" s="26">
        <v>1102</v>
      </c>
      <c r="F74" s="6" t="s">
        <v>152</v>
      </c>
      <c r="G74" s="6" t="s">
        <v>223</v>
      </c>
      <c r="H74" s="6" t="s">
        <v>231</v>
      </c>
      <c r="I74" s="6" t="s">
        <v>231</v>
      </c>
      <c r="J74" s="6" t="s">
        <v>231</v>
      </c>
      <c r="K74" s="6" t="s">
        <v>231</v>
      </c>
      <c r="L74" s="6" t="s">
        <v>88</v>
      </c>
      <c r="M74" s="17">
        <v>43</v>
      </c>
      <c r="N74" s="19">
        <v>4300000</v>
      </c>
      <c r="O74" s="18">
        <f t="shared" si="10"/>
        <v>6.6334684555795862</v>
      </c>
      <c r="P74" s="6" t="s">
        <v>231</v>
      </c>
      <c r="Q74" s="6" t="s">
        <v>231</v>
      </c>
      <c r="R74" s="6" t="s">
        <v>231</v>
      </c>
      <c r="S74" s="6" t="s">
        <v>231</v>
      </c>
      <c r="T74" s="6" t="s">
        <v>231</v>
      </c>
      <c r="U74" s="6" t="s">
        <v>231</v>
      </c>
      <c r="V74" s="6" t="s">
        <v>231</v>
      </c>
      <c r="W74" s="6" t="s">
        <v>231</v>
      </c>
      <c r="X74" s="21" t="s">
        <v>88</v>
      </c>
      <c r="Y74" s="17">
        <v>70</v>
      </c>
      <c r="Z74" s="19">
        <v>7000000</v>
      </c>
      <c r="AA74" s="8">
        <f t="shared" si="11"/>
        <v>6.8450980400142569</v>
      </c>
    </row>
    <row r="75" spans="1:27" x14ac:dyDescent="0.25">
      <c r="A75" s="6"/>
      <c r="B75" s="6"/>
      <c r="C75" s="6"/>
      <c r="D75" s="6"/>
      <c r="E75" s="26"/>
      <c r="F75" s="6"/>
      <c r="G75" s="6"/>
      <c r="H75" s="6"/>
      <c r="I75" s="6"/>
      <c r="J75" s="6"/>
      <c r="K75" s="6"/>
      <c r="L75" s="21"/>
      <c r="M75" s="21"/>
      <c r="N75" s="19"/>
      <c r="O75" s="18"/>
      <c r="P75" s="6"/>
      <c r="Q75" s="6"/>
      <c r="R75" s="6"/>
      <c r="S75" s="6"/>
      <c r="T75" s="6"/>
      <c r="U75" s="6"/>
      <c r="V75" s="6"/>
      <c r="W75" s="6"/>
      <c r="X75" s="21"/>
      <c r="Y75" s="21"/>
      <c r="Z75" s="19"/>
      <c r="AA75" s="8"/>
    </row>
    <row r="76" spans="1:27" x14ac:dyDescent="0.25">
      <c r="A76" s="6" t="s">
        <v>205</v>
      </c>
      <c r="B76" s="6" t="s">
        <v>154</v>
      </c>
      <c r="C76" s="6" t="s">
        <v>155</v>
      </c>
      <c r="D76" s="6" t="s">
        <v>168</v>
      </c>
      <c r="E76" s="26">
        <v>6303</v>
      </c>
      <c r="F76" s="6" t="s">
        <v>183</v>
      </c>
      <c r="G76" s="6" t="s">
        <v>223</v>
      </c>
      <c r="H76" s="17">
        <v>154</v>
      </c>
      <c r="I76" s="17">
        <v>113</v>
      </c>
      <c r="J76" s="6" t="s">
        <v>231</v>
      </c>
      <c r="K76" s="6" t="s">
        <v>231</v>
      </c>
      <c r="L76" s="21" t="s">
        <v>231</v>
      </c>
      <c r="M76" s="21" t="s">
        <v>231</v>
      </c>
      <c r="N76" s="19">
        <v>1300</v>
      </c>
      <c r="O76" s="18">
        <f>LOG(N76)</f>
        <v>3.1139433523068369</v>
      </c>
      <c r="P76" s="17">
        <v>60</v>
      </c>
      <c r="Q76" s="17">
        <v>40</v>
      </c>
      <c r="R76" s="17">
        <v>46</v>
      </c>
      <c r="S76" s="17">
        <v>53</v>
      </c>
      <c r="T76" s="17">
        <v>39</v>
      </c>
      <c r="U76" s="17">
        <v>58</v>
      </c>
      <c r="V76" s="17">
        <v>13</v>
      </c>
      <c r="W76" s="6" t="s">
        <v>231</v>
      </c>
      <c r="X76" s="21" t="s">
        <v>231</v>
      </c>
      <c r="Y76" s="21" t="s">
        <v>231</v>
      </c>
      <c r="Z76" s="19">
        <v>1400</v>
      </c>
      <c r="AA76" s="8">
        <f>LOG(Z76)</f>
        <v>3.1461280356782382</v>
      </c>
    </row>
    <row r="77" spans="1:27" x14ac:dyDescent="0.25">
      <c r="A77" s="6" t="s">
        <v>156</v>
      </c>
      <c r="B77" s="6" t="s">
        <v>154</v>
      </c>
      <c r="C77" s="6" t="s">
        <v>155</v>
      </c>
      <c r="D77" s="6" t="s">
        <v>169</v>
      </c>
      <c r="E77" s="26">
        <v>6303</v>
      </c>
      <c r="F77" s="6" t="s">
        <v>183</v>
      </c>
      <c r="G77" s="6" t="s">
        <v>223</v>
      </c>
      <c r="H77" s="6" t="s">
        <v>231</v>
      </c>
      <c r="I77" s="6" t="s">
        <v>88</v>
      </c>
      <c r="J77" s="17">
        <v>77</v>
      </c>
      <c r="K77" s="6" t="s">
        <v>231</v>
      </c>
      <c r="L77" s="21" t="s">
        <v>231</v>
      </c>
      <c r="M77" s="21" t="s">
        <v>231</v>
      </c>
      <c r="N77" s="19">
        <v>7700</v>
      </c>
      <c r="O77" s="18">
        <f t="shared" ref="O77:O80" si="12">LOG(N77)</f>
        <v>3.8864907251724818</v>
      </c>
      <c r="P77" s="6" t="s">
        <v>231</v>
      </c>
      <c r="Q77" s="6" t="s">
        <v>231</v>
      </c>
      <c r="R77" s="6" t="s">
        <v>231</v>
      </c>
      <c r="S77" s="21" t="s">
        <v>88</v>
      </c>
      <c r="T77" s="21" t="s">
        <v>88</v>
      </c>
      <c r="U77" s="21" t="s">
        <v>88</v>
      </c>
      <c r="V77" s="17">
        <v>83</v>
      </c>
      <c r="W77" s="17">
        <v>13</v>
      </c>
      <c r="X77" s="21" t="s">
        <v>231</v>
      </c>
      <c r="Y77" s="21" t="s">
        <v>231</v>
      </c>
      <c r="Z77" s="19">
        <v>8700</v>
      </c>
      <c r="AA77" s="8">
        <f t="shared" ref="AA77:AA79" si="13">LOG(Z77)</f>
        <v>3.9395192526186187</v>
      </c>
    </row>
    <row r="78" spans="1:27" x14ac:dyDescent="0.25">
      <c r="A78" s="6" t="s">
        <v>188</v>
      </c>
      <c r="B78" s="6" t="s">
        <v>154</v>
      </c>
      <c r="C78" s="6" t="s">
        <v>155</v>
      </c>
      <c r="D78" s="6" t="s">
        <v>170</v>
      </c>
      <c r="E78" s="26">
        <v>6303</v>
      </c>
      <c r="F78" s="6" t="s">
        <v>183</v>
      </c>
      <c r="G78" s="6" t="s">
        <v>223</v>
      </c>
      <c r="H78" s="6" t="s">
        <v>231</v>
      </c>
      <c r="I78" s="21" t="s">
        <v>231</v>
      </c>
      <c r="J78" s="6" t="s">
        <v>88</v>
      </c>
      <c r="K78" s="17">
        <v>50</v>
      </c>
      <c r="L78" s="21" t="s">
        <v>231</v>
      </c>
      <c r="M78" s="21" t="s">
        <v>231</v>
      </c>
      <c r="N78" s="19">
        <v>50000</v>
      </c>
      <c r="O78" s="18">
        <f t="shared" si="12"/>
        <v>4.6989700043360187</v>
      </c>
      <c r="P78" s="6" t="s">
        <v>231</v>
      </c>
      <c r="Q78" s="6" t="s">
        <v>231</v>
      </c>
      <c r="R78" s="6" t="s">
        <v>231</v>
      </c>
      <c r="S78" s="6" t="s">
        <v>231</v>
      </c>
      <c r="T78" s="6" t="s">
        <v>231</v>
      </c>
      <c r="U78" s="6" t="s">
        <v>231</v>
      </c>
      <c r="V78" s="21" t="s">
        <v>88</v>
      </c>
      <c r="W78" s="33">
        <v>34</v>
      </c>
      <c r="X78" s="21" t="s">
        <v>231</v>
      </c>
      <c r="Y78" s="21" t="s">
        <v>231</v>
      </c>
      <c r="Z78" s="19">
        <v>34000</v>
      </c>
      <c r="AA78" s="8">
        <f t="shared" si="13"/>
        <v>4.5314789170422554</v>
      </c>
    </row>
    <row r="79" spans="1:27" x14ac:dyDescent="0.25">
      <c r="A79" s="6" t="s">
        <v>157</v>
      </c>
      <c r="B79" s="6" t="s">
        <v>154</v>
      </c>
      <c r="C79" s="6" t="s">
        <v>155</v>
      </c>
      <c r="D79" s="6" t="s">
        <v>171</v>
      </c>
      <c r="E79" s="26">
        <v>6303</v>
      </c>
      <c r="F79" s="6" t="s">
        <v>183</v>
      </c>
      <c r="G79" s="6" t="s">
        <v>223</v>
      </c>
      <c r="H79" s="6" t="s">
        <v>231</v>
      </c>
      <c r="I79" s="6" t="s">
        <v>231</v>
      </c>
      <c r="J79" s="6" t="s">
        <v>231</v>
      </c>
      <c r="K79" s="6" t="s">
        <v>88</v>
      </c>
      <c r="L79" s="17">
        <v>72</v>
      </c>
      <c r="M79" s="21" t="s">
        <v>231</v>
      </c>
      <c r="N79" s="19">
        <v>720000</v>
      </c>
      <c r="O79" s="18">
        <f t="shared" si="12"/>
        <v>5.8573324964312681</v>
      </c>
      <c r="P79" s="6" t="s">
        <v>231</v>
      </c>
      <c r="Q79" s="6" t="s">
        <v>231</v>
      </c>
      <c r="R79" s="6" t="s">
        <v>231</v>
      </c>
      <c r="S79" s="6" t="s">
        <v>231</v>
      </c>
      <c r="T79" s="6" t="s">
        <v>231</v>
      </c>
      <c r="U79" s="6" t="s">
        <v>231</v>
      </c>
      <c r="V79" s="6" t="s">
        <v>231</v>
      </c>
      <c r="W79" s="21" t="s">
        <v>88</v>
      </c>
      <c r="X79" s="17">
        <v>85</v>
      </c>
      <c r="Y79" s="21" t="s">
        <v>231</v>
      </c>
      <c r="Z79" s="19">
        <v>850000</v>
      </c>
      <c r="AA79" s="8">
        <f t="shared" si="13"/>
        <v>5.9294189257142929</v>
      </c>
    </row>
    <row r="80" spans="1:27" x14ac:dyDescent="0.25">
      <c r="A80" s="6" t="s">
        <v>158</v>
      </c>
      <c r="B80" s="6" t="s">
        <v>154</v>
      </c>
      <c r="C80" s="6" t="s">
        <v>155</v>
      </c>
      <c r="D80" s="6" t="s">
        <v>172</v>
      </c>
      <c r="E80" s="26">
        <v>6303</v>
      </c>
      <c r="F80" s="6" t="s">
        <v>183</v>
      </c>
      <c r="G80" s="6" t="s">
        <v>223</v>
      </c>
      <c r="H80" s="6" t="s">
        <v>231</v>
      </c>
      <c r="I80" s="6" t="s">
        <v>231</v>
      </c>
      <c r="J80" s="6" t="s">
        <v>231</v>
      </c>
      <c r="K80" s="6" t="s">
        <v>231</v>
      </c>
      <c r="L80" s="6" t="s">
        <v>88</v>
      </c>
      <c r="M80" s="17">
        <v>68</v>
      </c>
      <c r="N80" s="19">
        <v>6800000</v>
      </c>
      <c r="O80" s="18">
        <f t="shared" si="12"/>
        <v>6.8325089127062366</v>
      </c>
      <c r="P80" s="6" t="s">
        <v>231</v>
      </c>
      <c r="Q80" s="6" t="s">
        <v>231</v>
      </c>
      <c r="R80" s="6" t="s">
        <v>231</v>
      </c>
      <c r="S80" s="6" t="s">
        <v>231</v>
      </c>
      <c r="T80" s="6" t="s">
        <v>231</v>
      </c>
      <c r="U80" s="6" t="s">
        <v>231</v>
      </c>
      <c r="V80" s="6" t="s">
        <v>231</v>
      </c>
      <c r="W80" s="6" t="s">
        <v>231</v>
      </c>
      <c r="X80" s="21" t="s">
        <v>88</v>
      </c>
      <c r="Y80" s="17">
        <v>76</v>
      </c>
      <c r="Z80" s="19">
        <v>7600000</v>
      </c>
      <c r="AA80" s="8">
        <f>LOG(Z80)</f>
        <v>6.8808135922807914</v>
      </c>
    </row>
    <row r="81" spans="1:27" x14ac:dyDescent="0.25">
      <c r="A81" s="6"/>
      <c r="B81" s="6"/>
      <c r="C81" s="6"/>
      <c r="D81" s="6"/>
      <c r="E81" s="26"/>
      <c r="F81" s="6"/>
      <c r="G81" s="6"/>
      <c r="H81" s="6"/>
      <c r="I81" s="6"/>
      <c r="J81" s="6"/>
      <c r="K81" s="6"/>
      <c r="L81" s="21"/>
      <c r="M81" s="21"/>
      <c r="N81" s="19"/>
      <c r="O81" s="18"/>
      <c r="P81" s="6"/>
      <c r="Q81" s="6"/>
      <c r="R81" s="6"/>
      <c r="S81" s="6"/>
      <c r="T81" s="6"/>
      <c r="U81" s="6"/>
      <c r="V81" s="6"/>
      <c r="W81" s="6"/>
      <c r="X81" s="21"/>
      <c r="Y81" s="21"/>
      <c r="Z81" s="19"/>
      <c r="AA81" s="8"/>
    </row>
    <row r="82" spans="1:27" x14ac:dyDescent="0.25">
      <c r="A82" s="6" t="s">
        <v>206</v>
      </c>
      <c r="B82" s="6" t="s">
        <v>154</v>
      </c>
      <c r="C82" s="6" t="s">
        <v>159</v>
      </c>
      <c r="D82" s="6" t="s">
        <v>173</v>
      </c>
      <c r="E82" s="26">
        <v>3023</v>
      </c>
      <c r="F82" s="6" t="s">
        <v>184</v>
      </c>
      <c r="G82" s="6" t="s">
        <v>223</v>
      </c>
      <c r="H82" s="6">
        <v>129</v>
      </c>
      <c r="I82" s="17">
        <v>113</v>
      </c>
      <c r="J82" s="6" t="s">
        <v>231</v>
      </c>
      <c r="K82" s="6" t="s">
        <v>231</v>
      </c>
      <c r="L82" s="21" t="s">
        <v>231</v>
      </c>
      <c r="M82" s="21" t="s">
        <v>231</v>
      </c>
      <c r="N82" s="19">
        <v>1200</v>
      </c>
      <c r="O82" s="18">
        <f>LOG(N82)</f>
        <v>3.0791812460476247</v>
      </c>
      <c r="P82" s="17">
        <v>43</v>
      </c>
      <c r="Q82" s="17">
        <v>41</v>
      </c>
      <c r="R82" s="17">
        <v>40</v>
      </c>
      <c r="S82" s="17">
        <v>48</v>
      </c>
      <c r="T82" s="17">
        <v>37</v>
      </c>
      <c r="U82" s="17">
        <v>36</v>
      </c>
      <c r="V82" s="17">
        <v>7</v>
      </c>
      <c r="W82" s="21">
        <v>0</v>
      </c>
      <c r="X82" s="21" t="s">
        <v>231</v>
      </c>
      <c r="Y82" s="21" t="s">
        <v>231</v>
      </c>
      <c r="Z82" s="23">
        <v>960</v>
      </c>
      <c r="AA82" s="8">
        <f>LOG(Z82)</f>
        <v>2.9822712330395684</v>
      </c>
    </row>
    <row r="83" spans="1:27" x14ac:dyDescent="0.25">
      <c r="A83" s="6" t="s">
        <v>160</v>
      </c>
      <c r="B83" s="6" t="s">
        <v>154</v>
      </c>
      <c r="C83" s="6" t="s">
        <v>159</v>
      </c>
      <c r="D83" s="6" t="s">
        <v>174</v>
      </c>
      <c r="E83" s="26">
        <v>3023</v>
      </c>
      <c r="F83" s="6" t="s">
        <v>184</v>
      </c>
      <c r="G83" s="6" t="s">
        <v>223</v>
      </c>
      <c r="H83" s="6" t="s">
        <v>231</v>
      </c>
      <c r="I83" s="6" t="s">
        <v>88</v>
      </c>
      <c r="J83" s="17">
        <v>59</v>
      </c>
      <c r="K83" s="6" t="s">
        <v>231</v>
      </c>
      <c r="L83" s="6" t="s">
        <v>231</v>
      </c>
      <c r="M83" s="6" t="s">
        <v>231</v>
      </c>
      <c r="N83" s="19">
        <v>5900</v>
      </c>
      <c r="O83" s="18">
        <f t="shared" ref="O83:O86" si="14">LOG(N83)</f>
        <v>3.7708520116421442</v>
      </c>
      <c r="P83" s="6" t="s">
        <v>231</v>
      </c>
      <c r="Q83" s="6" t="s">
        <v>231</v>
      </c>
      <c r="R83" s="6" t="s">
        <v>231</v>
      </c>
      <c r="S83" s="6" t="s">
        <v>88</v>
      </c>
      <c r="T83" s="6" t="s">
        <v>88</v>
      </c>
      <c r="U83" s="6" t="s">
        <v>88</v>
      </c>
      <c r="V83" s="17">
        <v>77</v>
      </c>
      <c r="W83" s="17">
        <v>4</v>
      </c>
      <c r="X83" s="21" t="s">
        <v>231</v>
      </c>
      <c r="Y83" s="21" t="s">
        <v>231</v>
      </c>
      <c r="Z83" s="23">
        <v>7600</v>
      </c>
      <c r="AA83" s="8">
        <f t="shared" ref="AA83:AA86" si="15">LOG(Z83)</f>
        <v>3.8808135922807914</v>
      </c>
    </row>
    <row r="84" spans="1:27" x14ac:dyDescent="0.25">
      <c r="A84" s="6" t="s">
        <v>207</v>
      </c>
      <c r="B84" s="6" t="s">
        <v>154</v>
      </c>
      <c r="C84" s="6" t="s">
        <v>159</v>
      </c>
      <c r="D84" s="6" t="s">
        <v>175</v>
      </c>
      <c r="E84" s="26">
        <v>3023</v>
      </c>
      <c r="F84" s="6" t="s">
        <v>184</v>
      </c>
      <c r="G84" s="6" t="s">
        <v>223</v>
      </c>
      <c r="H84" s="6" t="s">
        <v>231</v>
      </c>
      <c r="I84" s="6" t="s">
        <v>231</v>
      </c>
      <c r="J84" s="6" t="s">
        <v>88</v>
      </c>
      <c r="K84" s="17">
        <v>118</v>
      </c>
      <c r="L84" s="6" t="s">
        <v>231</v>
      </c>
      <c r="M84" s="6" t="s">
        <v>231</v>
      </c>
      <c r="N84" s="19">
        <v>120000</v>
      </c>
      <c r="O84" s="18">
        <f t="shared" si="14"/>
        <v>5.0791812460476251</v>
      </c>
      <c r="P84" s="6" t="s">
        <v>231</v>
      </c>
      <c r="Q84" s="6" t="s">
        <v>231</v>
      </c>
      <c r="R84" s="6" t="s">
        <v>231</v>
      </c>
      <c r="S84" s="6" t="s">
        <v>231</v>
      </c>
      <c r="T84" s="6" t="s">
        <v>231</v>
      </c>
      <c r="U84" s="6" t="s">
        <v>231</v>
      </c>
      <c r="V84" s="21" t="s">
        <v>88</v>
      </c>
      <c r="W84" s="17">
        <v>109</v>
      </c>
      <c r="X84" s="21" t="s">
        <v>231</v>
      </c>
      <c r="Y84" s="21" t="s">
        <v>231</v>
      </c>
      <c r="Z84" s="23">
        <v>110000</v>
      </c>
      <c r="AA84" s="8">
        <f t="shared" si="15"/>
        <v>5.0413926851582254</v>
      </c>
    </row>
    <row r="85" spans="1:27" x14ac:dyDescent="0.25">
      <c r="A85" s="6" t="s">
        <v>161</v>
      </c>
      <c r="B85" s="6" t="s">
        <v>154</v>
      </c>
      <c r="C85" s="6" t="s">
        <v>159</v>
      </c>
      <c r="D85" s="6" t="s">
        <v>176</v>
      </c>
      <c r="E85" s="26">
        <v>3023</v>
      </c>
      <c r="F85" s="6" t="s">
        <v>184</v>
      </c>
      <c r="G85" s="6" t="s">
        <v>223</v>
      </c>
      <c r="H85" s="6" t="s">
        <v>231</v>
      </c>
      <c r="I85" s="6" t="s">
        <v>231</v>
      </c>
      <c r="J85" s="6" t="s">
        <v>231</v>
      </c>
      <c r="K85" s="17">
        <v>212</v>
      </c>
      <c r="L85" s="17">
        <v>18</v>
      </c>
      <c r="M85" s="6" t="s">
        <v>231</v>
      </c>
      <c r="N85" s="19">
        <v>210000</v>
      </c>
      <c r="O85" s="18">
        <f t="shared" si="14"/>
        <v>5.3222192947339195</v>
      </c>
      <c r="P85" s="6" t="s">
        <v>231</v>
      </c>
      <c r="Q85" s="6" t="s">
        <v>231</v>
      </c>
      <c r="R85" s="6" t="s">
        <v>231</v>
      </c>
      <c r="S85" s="6" t="s">
        <v>231</v>
      </c>
      <c r="T85" s="6" t="s">
        <v>231</v>
      </c>
      <c r="U85" s="6" t="s">
        <v>231</v>
      </c>
      <c r="V85" s="6" t="s">
        <v>231</v>
      </c>
      <c r="W85" s="21" t="s">
        <v>88</v>
      </c>
      <c r="X85" s="17">
        <v>42</v>
      </c>
      <c r="Y85" s="21" t="s">
        <v>231</v>
      </c>
      <c r="Z85" s="23">
        <v>420000</v>
      </c>
      <c r="AA85" s="8">
        <f t="shared" si="15"/>
        <v>5.6232492903979008</v>
      </c>
    </row>
    <row r="86" spans="1:27" x14ac:dyDescent="0.25">
      <c r="A86" s="6" t="s">
        <v>162</v>
      </c>
      <c r="B86" s="6" t="s">
        <v>154</v>
      </c>
      <c r="C86" s="6" t="s">
        <v>159</v>
      </c>
      <c r="D86" s="6" t="s">
        <v>177</v>
      </c>
      <c r="E86" s="26">
        <v>3023</v>
      </c>
      <c r="F86" s="6" t="s">
        <v>184</v>
      </c>
      <c r="G86" s="6" t="s">
        <v>223</v>
      </c>
      <c r="H86" s="6" t="s">
        <v>231</v>
      </c>
      <c r="I86" s="6" t="s">
        <v>231</v>
      </c>
      <c r="J86" s="6" t="s">
        <v>231</v>
      </c>
      <c r="K86" s="6" t="s">
        <v>231</v>
      </c>
      <c r="L86" s="6" t="s">
        <v>88</v>
      </c>
      <c r="M86" s="17">
        <v>37</v>
      </c>
      <c r="N86" s="19">
        <v>3700000</v>
      </c>
      <c r="O86" s="18">
        <f t="shared" si="14"/>
        <v>6.568201724066995</v>
      </c>
      <c r="P86" s="6" t="s">
        <v>231</v>
      </c>
      <c r="Q86" s="6" t="s">
        <v>231</v>
      </c>
      <c r="R86" s="6" t="s">
        <v>231</v>
      </c>
      <c r="S86" s="6" t="s">
        <v>231</v>
      </c>
      <c r="T86" s="6" t="s">
        <v>231</v>
      </c>
      <c r="U86" s="6" t="s">
        <v>231</v>
      </c>
      <c r="V86" s="6" t="s">
        <v>231</v>
      </c>
      <c r="W86" s="6" t="s">
        <v>231</v>
      </c>
      <c r="X86" s="21" t="s">
        <v>88</v>
      </c>
      <c r="Y86" s="17">
        <v>44</v>
      </c>
      <c r="Z86" s="23">
        <v>4400000</v>
      </c>
      <c r="AA86" s="8">
        <f t="shared" si="15"/>
        <v>6.6434526764861879</v>
      </c>
    </row>
    <row r="87" spans="1:27" x14ac:dyDescent="0.25">
      <c r="A87" s="6"/>
      <c r="B87" s="6"/>
      <c r="C87" s="6"/>
      <c r="D87" s="6"/>
      <c r="E87" s="2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21"/>
      <c r="Y87" s="21"/>
      <c r="Z87" s="6"/>
      <c r="AA87" s="8"/>
    </row>
    <row r="88" spans="1:27" x14ac:dyDescent="0.25">
      <c r="A88" s="6" t="s">
        <v>163</v>
      </c>
      <c r="B88" s="6" t="s">
        <v>154</v>
      </c>
      <c r="C88" s="6" t="s">
        <v>164</v>
      </c>
      <c r="D88" s="6" t="s">
        <v>178</v>
      </c>
      <c r="E88" s="26">
        <v>5219</v>
      </c>
      <c r="F88" s="6" t="s">
        <v>185</v>
      </c>
      <c r="G88" s="6" t="s">
        <v>224</v>
      </c>
      <c r="H88" s="6" t="s">
        <v>231</v>
      </c>
      <c r="I88" s="17">
        <v>40</v>
      </c>
      <c r="J88" s="6" t="s">
        <v>231</v>
      </c>
      <c r="K88" s="6" t="s">
        <v>231</v>
      </c>
      <c r="L88" s="6" t="s">
        <v>231</v>
      </c>
      <c r="M88" s="6" t="s">
        <v>231</v>
      </c>
      <c r="N88" s="19">
        <v>400</v>
      </c>
      <c r="O88" s="18">
        <f>LOG(N88)</f>
        <v>2.6020599913279625</v>
      </c>
      <c r="P88" s="6" t="s">
        <v>231</v>
      </c>
      <c r="Q88" s="6" t="s">
        <v>231</v>
      </c>
      <c r="R88" s="6" t="s">
        <v>231</v>
      </c>
      <c r="S88" s="17">
        <v>12</v>
      </c>
      <c r="T88" s="17">
        <v>24</v>
      </c>
      <c r="U88" s="17">
        <v>22</v>
      </c>
      <c r="V88" s="31">
        <v>8</v>
      </c>
      <c r="W88" s="6" t="s">
        <v>231</v>
      </c>
      <c r="X88" s="21" t="s">
        <v>231</v>
      </c>
      <c r="Y88" s="21" t="s">
        <v>231</v>
      </c>
      <c r="Z88" s="19">
        <v>690</v>
      </c>
      <c r="AA88" s="8">
        <f>LOG(Z88)</f>
        <v>2.8388490907372552</v>
      </c>
    </row>
    <row r="89" spans="1:27" x14ac:dyDescent="0.25">
      <c r="A89" s="6" t="s">
        <v>165</v>
      </c>
      <c r="B89" s="6" t="s">
        <v>154</v>
      </c>
      <c r="C89" s="6" t="s">
        <v>164</v>
      </c>
      <c r="D89" s="6" t="s">
        <v>179</v>
      </c>
      <c r="E89" s="26">
        <v>5219</v>
      </c>
      <c r="F89" s="6" t="s">
        <v>185</v>
      </c>
      <c r="G89" s="6" t="s">
        <v>224</v>
      </c>
      <c r="H89" s="6" t="s">
        <v>231</v>
      </c>
      <c r="I89" s="6" t="s">
        <v>88</v>
      </c>
      <c r="J89" s="17">
        <v>51</v>
      </c>
      <c r="K89" s="6" t="s">
        <v>231</v>
      </c>
      <c r="L89" s="6" t="s">
        <v>231</v>
      </c>
      <c r="M89" s="6" t="s">
        <v>231</v>
      </c>
      <c r="N89" s="19">
        <v>5100</v>
      </c>
      <c r="O89" s="18">
        <f t="shared" ref="O89:O92" si="16">LOG(N89)</f>
        <v>3.7075701760979363</v>
      </c>
      <c r="P89" s="6" t="s">
        <v>231</v>
      </c>
      <c r="Q89" s="6" t="s">
        <v>231</v>
      </c>
      <c r="R89" s="6" t="s">
        <v>231</v>
      </c>
      <c r="S89" s="21">
        <v>146</v>
      </c>
      <c r="T89" s="21">
        <v>164</v>
      </c>
      <c r="U89" s="21">
        <v>134</v>
      </c>
      <c r="V89" s="31">
        <v>57</v>
      </c>
      <c r="W89" s="17">
        <v>4</v>
      </c>
      <c r="X89" s="21" t="s">
        <v>231</v>
      </c>
      <c r="Y89" s="21" t="s">
        <v>231</v>
      </c>
      <c r="Z89" s="19">
        <v>5500</v>
      </c>
      <c r="AA89" s="8">
        <f t="shared" ref="AA89:AA92" si="17">LOG(Z89)</f>
        <v>3.7403626894942437</v>
      </c>
    </row>
    <row r="90" spans="1:27" x14ac:dyDescent="0.25">
      <c r="A90" s="6" t="s">
        <v>166</v>
      </c>
      <c r="B90" s="6" t="s">
        <v>154</v>
      </c>
      <c r="C90" s="6" t="s">
        <v>164</v>
      </c>
      <c r="D90" s="6" t="s">
        <v>180</v>
      </c>
      <c r="E90" s="26">
        <v>5219</v>
      </c>
      <c r="F90" s="6" t="s">
        <v>185</v>
      </c>
      <c r="G90" s="6" t="s">
        <v>224</v>
      </c>
      <c r="H90" s="6" t="s">
        <v>231</v>
      </c>
      <c r="I90" s="6" t="s">
        <v>231</v>
      </c>
      <c r="J90" s="6" t="s">
        <v>88</v>
      </c>
      <c r="K90" s="17">
        <v>52</v>
      </c>
      <c r="L90" s="6" t="s">
        <v>231</v>
      </c>
      <c r="M90" s="6" t="s">
        <v>231</v>
      </c>
      <c r="N90" s="19">
        <v>52000</v>
      </c>
      <c r="O90" s="18">
        <f t="shared" si="16"/>
        <v>4.7160033436347994</v>
      </c>
      <c r="P90" s="6" t="s">
        <v>231</v>
      </c>
      <c r="Q90" s="6" t="s">
        <v>231</v>
      </c>
      <c r="R90" s="6" t="s">
        <v>231</v>
      </c>
      <c r="S90" s="6" t="s">
        <v>231</v>
      </c>
      <c r="T90" s="6" t="s">
        <v>231</v>
      </c>
      <c r="U90" s="6" t="s">
        <v>231</v>
      </c>
      <c r="V90" s="21" t="s">
        <v>88</v>
      </c>
      <c r="W90" s="17">
        <v>69</v>
      </c>
      <c r="X90" s="21" t="s">
        <v>231</v>
      </c>
      <c r="Y90" s="21" t="s">
        <v>231</v>
      </c>
      <c r="Z90" s="19">
        <v>69000</v>
      </c>
      <c r="AA90" s="8">
        <f t="shared" si="17"/>
        <v>4.8388490907372557</v>
      </c>
    </row>
    <row r="91" spans="1:27" x14ac:dyDescent="0.25">
      <c r="A91" s="6" t="s">
        <v>208</v>
      </c>
      <c r="B91" s="6" t="s">
        <v>154</v>
      </c>
      <c r="C91" s="6" t="s">
        <v>164</v>
      </c>
      <c r="D91" s="6" t="s">
        <v>181</v>
      </c>
      <c r="E91" s="26">
        <v>5219</v>
      </c>
      <c r="F91" s="6" t="s">
        <v>185</v>
      </c>
      <c r="G91" s="6" t="s">
        <v>224</v>
      </c>
      <c r="H91" s="6" t="s">
        <v>231</v>
      </c>
      <c r="I91" s="6" t="s">
        <v>231</v>
      </c>
      <c r="J91" s="6" t="s">
        <v>231</v>
      </c>
      <c r="K91" s="6" t="s">
        <v>88</v>
      </c>
      <c r="L91" s="17">
        <v>155</v>
      </c>
      <c r="M91" s="6" t="s">
        <v>231</v>
      </c>
      <c r="N91" s="19">
        <v>1600000</v>
      </c>
      <c r="O91" s="18">
        <f t="shared" si="16"/>
        <v>6.204119982655925</v>
      </c>
      <c r="P91" s="6" t="s">
        <v>231</v>
      </c>
      <c r="Q91" s="6" t="s">
        <v>231</v>
      </c>
      <c r="R91" s="6" t="s">
        <v>231</v>
      </c>
      <c r="S91" s="6" t="s">
        <v>231</v>
      </c>
      <c r="T91" s="6" t="s">
        <v>231</v>
      </c>
      <c r="U91" s="6" t="s">
        <v>231</v>
      </c>
      <c r="V91" s="6" t="s">
        <v>231</v>
      </c>
      <c r="W91" s="21" t="s">
        <v>88</v>
      </c>
      <c r="X91" s="17">
        <v>172</v>
      </c>
      <c r="Y91" s="21" t="s">
        <v>231</v>
      </c>
      <c r="Z91" s="19">
        <v>1700000</v>
      </c>
      <c r="AA91" s="8">
        <f t="shared" si="17"/>
        <v>6.2304489213782741</v>
      </c>
    </row>
    <row r="92" spans="1:27" x14ac:dyDescent="0.25">
      <c r="A92" s="6" t="s">
        <v>167</v>
      </c>
      <c r="B92" s="6" t="s">
        <v>154</v>
      </c>
      <c r="C92" s="6" t="s">
        <v>164</v>
      </c>
      <c r="D92" s="6" t="s">
        <v>182</v>
      </c>
      <c r="E92" s="26">
        <v>5219</v>
      </c>
      <c r="F92" s="6" t="s">
        <v>185</v>
      </c>
      <c r="G92" s="6" t="s">
        <v>224</v>
      </c>
      <c r="H92" s="6" t="s">
        <v>231</v>
      </c>
      <c r="I92" s="6" t="s">
        <v>231</v>
      </c>
      <c r="J92" s="6" t="s">
        <v>231</v>
      </c>
      <c r="K92" s="6" t="s">
        <v>231</v>
      </c>
      <c r="L92" s="6" t="s">
        <v>88</v>
      </c>
      <c r="M92" s="17">
        <v>44</v>
      </c>
      <c r="N92" s="19">
        <v>4400000</v>
      </c>
      <c r="O92" s="18">
        <f t="shared" si="16"/>
        <v>6.6434526764861879</v>
      </c>
      <c r="P92" s="6" t="s">
        <v>231</v>
      </c>
      <c r="Q92" s="6" t="s">
        <v>231</v>
      </c>
      <c r="R92" s="6" t="s">
        <v>231</v>
      </c>
      <c r="S92" s="6" t="s">
        <v>231</v>
      </c>
      <c r="T92" s="6" t="s">
        <v>231</v>
      </c>
      <c r="U92" s="6" t="s">
        <v>231</v>
      </c>
      <c r="V92" s="6" t="s">
        <v>231</v>
      </c>
      <c r="W92" s="6" t="s">
        <v>231</v>
      </c>
      <c r="X92" s="21" t="s">
        <v>88</v>
      </c>
      <c r="Y92" s="17">
        <v>38</v>
      </c>
      <c r="Z92" s="19">
        <v>3800000</v>
      </c>
      <c r="AA92" s="8">
        <f t="shared" si="17"/>
        <v>6.5797835966168101</v>
      </c>
    </row>
    <row r="93" spans="1:27" x14ac:dyDescent="0.25">
      <c r="A93" s="6"/>
      <c r="B93" s="6"/>
      <c r="C93" s="6"/>
      <c r="D93" s="6"/>
      <c r="E93" s="2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21"/>
      <c r="Y93" s="21"/>
      <c r="Z93" s="19"/>
      <c r="AA93" s="8"/>
    </row>
    <row r="94" spans="1:27" x14ac:dyDescent="0.25">
      <c r="A94" s="6" t="s">
        <v>28</v>
      </c>
      <c r="B94" s="6" t="s">
        <v>6</v>
      </c>
      <c r="C94" s="6" t="s">
        <v>8</v>
      </c>
      <c r="D94" s="6" t="s">
        <v>93</v>
      </c>
      <c r="E94" s="26">
        <v>1445</v>
      </c>
      <c r="F94" s="6" t="s">
        <v>209</v>
      </c>
      <c r="G94" s="6" t="s">
        <v>223</v>
      </c>
      <c r="H94" s="17">
        <v>76</v>
      </c>
      <c r="I94" s="17">
        <v>65</v>
      </c>
      <c r="J94" s="6" t="s">
        <v>231</v>
      </c>
      <c r="K94" s="6" t="s">
        <v>231</v>
      </c>
      <c r="L94" s="6" t="s">
        <v>231</v>
      </c>
      <c r="M94" s="6" t="s">
        <v>231</v>
      </c>
      <c r="N94" s="6">
        <v>700</v>
      </c>
      <c r="O94" s="37">
        <f>LOG(N94)</f>
        <v>2.8450980400142569</v>
      </c>
      <c r="P94" s="17">
        <v>26</v>
      </c>
      <c r="Q94" s="17">
        <v>18</v>
      </c>
      <c r="R94" s="17">
        <v>28</v>
      </c>
      <c r="S94" s="17">
        <v>33</v>
      </c>
      <c r="T94" s="17">
        <v>29</v>
      </c>
      <c r="U94" s="17">
        <v>25</v>
      </c>
      <c r="V94" s="17">
        <v>9</v>
      </c>
      <c r="W94" s="6" t="s">
        <v>231</v>
      </c>
      <c r="X94" s="6" t="s">
        <v>231</v>
      </c>
      <c r="Y94" s="6" t="s">
        <v>231</v>
      </c>
      <c r="Z94" s="19">
        <v>830</v>
      </c>
      <c r="AA94" s="8">
        <f t="shared" si="5"/>
        <v>2.9190780923760737</v>
      </c>
    </row>
    <row r="95" spans="1:27" x14ac:dyDescent="0.25">
      <c r="A95" s="6" t="s">
        <v>29</v>
      </c>
      <c r="B95" s="6" t="s">
        <v>6</v>
      </c>
      <c r="C95" s="6" t="s">
        <v>8</v>
      </c>
      <c r="D95" s="6" t="s">
        <v>92</v>
      </c>
      <c r="E95" s="26">
        <v>1445</v>
      </c>
      <c r="F95" s="6" t="s">
        <v>209</v>
      </c>
      <c r="G95" s="6" t="s">
        <v>223</v>
      </c>
      <c r="H95" s="6" t="s">
        <v>231</v>
      </c>
      <c r="I95" s="6" t="s">
        <v>88</v>
      </c>
      <c r="J95" s="17">
        <v>61</v>
      </c>
      <c r="K95" s="6" t="s">
        <v>231</v>
      </c>
      <c r="L95" s="6" t="s">
        <v>231</v>
      </c>
      <c r="M95" s="6" t="s">
        <v>231</v>
      </c>
      <c r="N95" s="19">
        <v>6100</v>
      </c>
      <c r="O95" s="18">
        <f t="shared" ref="O95:O110" si="18">LOG(N95)</f>
        <v>3.7853298350107671</v>
      </c>
      <c r="P95" s="6" t="s">
        <v>231</v>
      </c>
      <c r="Q95" s="6" t="s">
        <v>231</v>
      </c>
      <c r="R95" s="6" t="s">
        <v>231</v>
      </c>
      <c r="S95" s="21" t="s">
        <v>88</v>
      </c>
      <c r="T95" s="21" t="s">
        <v>88</v>
      </c>
      <c r="U95" s="21" t="s">
        <v>88</v>
      </c>
      <c r="V95" s="17">
        <v>113</v>
      </c>
      <c r="W95" s="21" t="s">
        <v>231</v>
      </c>
      <c r="X95" s="6" t="s">
        <v>231</v>
      </c>
      <c r="Y95" s="6" t="s">
        <v>231</v>
      </c>
      <c r="Z95" s="19">
        <v>11000</v>
      </c>
      <c r="AA95" s="8">
        <f t="shared" si="5"/>
        <v>4.0413926851582254</v>
      </c>
    </row>
    <row r="96" spans="1:27" x14ac:dyDescent="0.25">
      <c r="A96" s="6" t="s">
        <v>30</v>
      </c>
      <c r="B96" s="6" t="s">
        <v>6</v>
      </c>
      <c r="C96" s="6" t="s">
        <v>8</v>
      </c>
      <c r="D96" s="6" t="s">
        <v>91</v>
      </c>
      <c r="E96" s="26">
        <v>1445</v>
      </c>
      <c r="F96" s="6" t="s">
        <v>209</v>
      </c>
      <c r="G96" s="6" t="s">
        <v>223</v>
      </c>
      <c r="H96" s="6" t="s">
        <v>231</v>
      </c>
      <c r="I96" s="6" t="s">
        <v>231</v>
      </c>
      <c r="J96" s="6" t="s">
        <v>88</v>
      </c>
      <c r="K96" s="17">
        <v>52</v>
      </c>
      <c r="L96" s="6" t="s">
        <v>231</v>
      </c>
      <c r="M96" s="6" t="s">
        <v>231</v>
      </c>
      <c r="N96" s="19">
        <v>52000</v>
      </c>
      <c r="O96" s="18">
        <f t="shared" si="18"/>
        <v>4.7160033436347994</v>
      </c>
      <c r="P96" s="6" t="s">
        <v>231</v>
      </c>
      <c r="Q96" s="6" t="s">
        <v>231</v>
      </c>
      <c r="R96" s="6" t="s">
        <v>231</v>
      </c>
      <c r="S96" s="6" t="s">
        <v>231</v>
      </c>
      <c r="T96" s="6" t="s">
        <v>231</v>
      </c>
      <c r="U96" s="6" t="s">
        <v>231</v>
      </c>
      <c r="V96" s="21" t="s">
        <v>88</v>
      </c>
      <c r="W96" s="17">
        <v>88</v>
      </c>
      <c r="X96" s="6" t="s">
        <v>231</v>
      </c>
      <c r="Y96" s="6" t="s">
        <v>231</v>
      </c>
      <c r="Z96" s="19">
        <v>88000</v>
      </c>
      <c r="AA96" s="8">
        <f t="shared" si="5"/>
        <v>4.9444826721501682</v>
      </c>
    </row>
    <row r="97" spans="1:27" x14ac:dyDescent="0.25">
      <c r="A97" s="6" t="s">
        <v>31</v>
      </c>
      <c r="B97" s="6" t="s">
        <v>6</v>
      </c>
      <c r="C97" s="6" t="s">
        <v>8</v>
      </c>
      <c r="D97" s="6" t="s">
        <v>90</v>
      </c>
      <c r="E97" s="26">
        <v>1445</v>
      </c>
      <c r="F97" s="6" t="s">
        <v>209</v>
      </c>
      <c r="G97" s="6" t="s">
        <v>223</v>
      </c>
      <c r="H97" s="6" t="s">
        <v>231</v>
      </c>
      <c r="I97" s="6" t="s">
        <v>231</v>
      </c>
      <c r="J97" s="6" t="s">
        <v>231</v>
      </c>
      <c r="K97" s="6" t="s">
        <v>88</v>
      </c>
      <c r="L97" s="17">
        <v>67</v>
      </c>
      <c r="M97" s="6" t="s">
        <v>231</v>
      </c>
      <c r="N97" s="19">
        <v>670000</v>
      </c>
      <c r="O97" s="18">
        <f t="shared" si="18"/>
        <v>5.826074802700826</v>
      </c>
      <c r="P97" s="6" t="s">
        <v>231</v>
      </c>
      <c r="Q97" s="6" t="s">
        <v>231</v>
      </c>
      <c r="R97" s="6" t="s">
        <v>231</v>
      </c>
      <c r="S97" s="6" t="s">
        <v>231</v>
      </c>
      <c r="T97" s="6" t="s">
        <v>231</v>
      </c>
      <c r="U97" s="6" t="s">
        <v>231</v>
      </c>
      <c r="V97" s="21" t="s">
        <v>88</v>
      </c>
      <c r="W97" s="21" t="s">
        <v>88</v>
      </c>
      <c r="X97" s="17">
        <v>124</v>
      </c>
      <c r="Y97" s="6" t="s">
        <v>231</v>
      </c>
      <c r="Z97" s="19">
        <v>1200000</v>
      </c>
      <c r="AA97" s="8">
        <f t="shared" si="5"/>
        <v>6.0791812460476251</v>
      </c>
    </row>
    <row r="98" spans="1:27" x14ac:dyDescent="0.25">
      <c r="A98" s="6" t="s">
        <v>32</v>
      </c>
      <c r="B98" s="6" t="s">
        <v>6</v>
      </c>
      <c r="C98" s="6" t="s">
        <v>8</v>
      </c>
      <c r="D98" s="6" t="s">
        <v>89</v>
      </c>
      <c r="E98" s="26">
        <v>1445</v>
      </c>
      <c r="F98" s="6" t="s">
        <v>209</v>
      </c>
      <c r="G98" s="6" t="s">
        <v>223</v>
      </c>
      <c r="H98" s="6" t="s">
        <v>231</v>
      </c>
      <c r="I98" s="6" t="s">
        <v>231</v>
      </c>
      <c r="J98" s="6" t="s">
        <v>231</v>
      </c>
      <c r="K98" s="6" t="s">
        <v>231</v>
      </c>
      <c r="L98" s="6" t="s">
        <v>88</v>
      </c>
      <c r="M98" s="17">
        <v>68</v>
      </c>
      <c r="N98" s="19">
        <v>6800000</v>
      </c>
      <c r="O98" s="18">
        <f t="shared" si="18"/>
        <v>6.8325089127062366</v>
      </c>
      <c r="P98" s="6" t="s">
        <v>231</v>
      </c>
      <c r="Q98" s="6" t="s">
        <v>231</v>
      </c>
      <c r="R98" s="6" t="s">
        <v>231</v>
      </c>
      <c r="S98" s="6" t="s">
        <v>231</v>
      </c>
      <c r="T98" s="6" t="s">
        <v>231</v>
      </c>
      <c r="U98" s="6" t="s">
        <v>231</v>
      </c>
      <c r="V98" s="6" t="s">
        <v>231</v>
      </c>
      <c r="W98" s="21" t="s">
        <v>88</v>
      </c>
      <c r="X98" s="21" t="s">
        <v>88</v>
      </c>
      <c r="Y98" s="17">
        <v>136</v>
      </c>
      <c r="Z98" s="19">
        <v>14000000</v>
      </c>
      <c r="AA98" s="8">
        <f t="shared" si="5"/>
        <v>7.1461280356782382</v>
      </c>
    </row>
    <row r="99" spans="1:27" x14ac:dyDescent="0.25">
      <c r="A99" s="6"/>
      <c r="B99" s="6"/>
      <c r="C99" s="6"/>
      <c r="D99" s="6"/>
      <c r="E99" s="26"/>
      <c r="F99" s="6"/>
      <c r="G99" s="6"/>
      <c r="H99" s="6"/>
      <c r="I99" s="6"/>
      <c r="J99" s="6"/>
      <c r="K99" s="6"/>
      <c r="L99" s="6"/>
      <c r="M99" s="6"/>
      <c r="N99" s="6"/>
      <c r="O99" s="18"/>
      <c r="P99" s="6"/>
      <c r="Q99" s="6"/>
      <c r="R99" s="6"/>
      <c r="S99" s="6"/>
      <c r="T99" s="6"/>
      <c r="U99" s="6"/>
      <c r="V99" s="6"/>
      <c r="W99" s="6"/>
      <c r="X99" s="21"/>
      <c r="Y99" s="21"/>
      <c r="Z99" s="6"/>
      <c r="AA99" s="8"/>
    </row>
    <row r="100" spans="1:27" x14ac:dyDescent="0.25">
      <c r="A100" s="6" t="s">
        <v>33</v>
      </c>
      <c r="B100" s="6" t="s">
        <v>6</v>
      </c>
      <c r="C100" s="6" t="s">
        <v>7</v>
      </c>
      <c r="D100" s="6" t="s">
        <v>59</v>
      </c>
      <c r="E100" s="26">
        <v>1163</v>
      </c>
      <c r="F100" s="6" t="s">
        <v>212</v>
      </c>
      <c r="G100" s="6" t="s">
        <v>223</v>
      </c>
      <c r="H100" s="17">
        <v>27</v>
      </c>
      <c r="I100" s="17">
        <v>45</v>
      </c>
      <c r="J100" s="6" t="s">
        <v>231</v>
      </c>
      <c r="K100" s="6" t="s">
        <v>231</v>
      </c>
      <c r="L100" s="6" t="s">
        <v>231</v>
      </c>
      <c r="M100" s="6" t="s">
        <v>231</v>
      </c>
      <c r="N100" s="6">
        <v>360</v>
      </c>
      <c r="O100" s="18">
        <f t="shared" si="18"/>
        <v>2.5563025007672873</v>
      </c>
      <c r="P100" s="6" t="s">
        <v>231</v>
      </c>
      <c r="Q100" s="6" t="s">
        <v>231</v>
      </c>
      <c r="R100" s="6" t="s">
        <v>231</v>
      </c>
      <c r="S100" s="17">
        <v>7</v>
      </c>
      <c r="T100" s="17">
        <v>12</v>
      </c>
      <c r="U100" s="17">
        <v>11</v>
      </c>
      <c r="V100" s="17">
        <v>3</v>
      </c>
      <c r="W100" s="21" t="s">
        <v>231</v>
      </c>
      <c r="X100" s="6" t="s">
        <v>231</v>
      </c>
      <c r="Y100" s="6" t="s">
        <v>231</v>
      </c>
      <c r="Z100" s="19">
        <v>300</v>
      </c>
      <c r="AA100" s="8">
        <f t="shared" si="5"/>
        <v>2.4771212547196626</v>
      </c>
    </row>
    <row r="101" spans="1:27" x14ac:dyDescent="0.25">
      <c r="A101" s="6" t="s">
        <v>34</v>
      </c>
      <c r="B101" s="6" t="s">
        <v>6</v>
      </c>
      <c r="C101" s="6" t="s">
        <v>7</v>
      </c>
      <c r="D101" s="6" t="s">
        <v>60</v>
      </c>
      <c r="E101" s="26">
        <v>1163</v>
      </c>
      <c r="F101" s="6" t="s">
        <v>212</v>
      </c>
      <c r="G101" s="6" t="s">
        <v>223</v>
      </c>
      <c r="H101" s="6" t="s">
        <v>231</v>
      </c>
      <c r="I101" s="6" t="s">
        <v>88</v>
      </c>
      <c r="J101" s="17">
        <v>38</v>
      </c>
      <c r="K101" s="6" t="s">
        <v>231</v>
      </c>
      <c r="L101" s="6" t="s">
        <v>231</v>
      </c>
      <c r="M101" s="6" t="s">
        <v>231</v>
      </c>
      <c r="N101" s="19">
        <v>3800</v>
      </c>
      <c r="O101" s="18">
        <f t="shared" si="18"/>
        <v>3.5797835966168101</v>
      </c>
      <c r="P101" s="6" t="s">
        <v>231</v>
      </c>
      <c r="Q101" s="6" t="s">
        <v>231</v>
      </c>
      <c r="R101" s="6" t="s">
        <v>231</v>
      </c>
      <c r="S101" s="21" t="s">
        <v>88</v>
      </c>
      <c r="T101" s="21" t="s">
        <v>88</v>
      </c>
      <c r="U101" s="21" t="s">
        <v>88</v>
      </c>
      <c r="V101" s="17">
        <v>47</v>
      </c>
      <c r="W101" s="21" t="s">
        <v>231</v>
      </c>
      <c r="X101" s="6" t="s">
        <v>231</v>
      </c>
      <c r="Y101" s="6" t="s">
        <v>231</v>
      </c>
      <c r="Z101" s="19">
        <v>4700</v>
      </c>
      <c r="AA101" s="8">
        <f t="shared" si="5"/>
        <v>3.6720978579357175</v>
      </c>
    </row>
    <row r="102" spans="1:27" x14ac:dyDescent="0.25">
      <c r="A102" s="6" t="s">
        <v>35</v>
      </c>
      <c r="B102" s="6" t="s">
        <v>6</v>
      </c>
      <c r="C102" s="6" t="s">
        <v>7</v>
      </c>
      <c r="D102" s="6" t="s">
        <v>61</v>
      </c>
      <c r="E102" s="26">
        <v>1163</v>
      </c>
      <c r="F102" s="6" t="s">
        <v>212</v>
      </c>
      <c r="G102" s="6" t="s">
        <v>223</v>
      </c>
      <c r="H102" s="6" t="s">
        <v>231</v>
      </c>
      <c r="I102" s="6" t="s">
        <v>231</v>
      </c>
      <c r="J102" s="6" t="s">
        <v>88</v>
      </c>
      <c r="K102" s="17">
        <v>29</v>
      </c>
      <c r="L102" s="6" t="s">
        <v>231</v>
      </c>
      <c r="M102" s="6" t="s">
        <v>231</v>
      </c>
      <c r="N102" s="19">
        <v>29000</v>
      </c>
      <c r="O102" s="18">
        <f t="shared" si="18"/>
        <v>4.4623979978989565</v>
      </c>
      <c r="P102" s="6" t="s">
        <v>231</v>
      </c>
      <c r="Q102" s="6" t="s">
        <v>231</v>
      </c>
      <c r="R102" s="6" t="s">
        <v>231</v>
      </c>
      <c r="S102" s="6" t="s">
        <v>231</v>
      </c>
      <c r="T102" s="6" t="s">
        <v>231</v>
      </c>
      <c r="U102" s="6" t="s">
        <v>231</v>
      </c>
      <c r="V102" s="21" t="s">
        <v>88</v>
      </c>
      <c r="W102" s="17">
        <v>55</v>
      </c>
      <c r="X102" s="6" t="s">
        <v>231</v>
      </c>
      <c r="Y102" s="6" t="s">
        <v>231</v>
      </c>
      <c r="Z102" s="19">
        <v>55000</v>
      </c>
      <c r="AA102" s="8">
        <f t="shared" si="5"/>
        <v>4.7403626894942441</v>
      </c>
    </row>
    <row r="103" spans="1:27" x14ac:dyDescent="0.25">
      <c r="A103" s="6" t="s">
        <v>36</v>
      </c>
      <c r="B103" s="6" t="s">
        <v>6</v>
      </c>
      <c r="C103" s="6" t="s">
        <v>7</v>
      </c>
      <c r="D103" s="6" t="s">
        <v>62</v>
      </c>
      <c r="E103" s="26">
        <v>1163</v>
      </c>
      <c r="F103" s="6" t="s">
        <v>212</v>
      </c>
      <c r="G103" s="6" t="s">
        <v>223</v>
      </c>
      <c r="H103" s="6" t="s">
        <v>231</v>
      </c>
      <c r="I103" s="6" t="s">
        <v>231</v>
      </c>
      <c r="J103" s="6" t="s">
        <v>231</v>
      </c>
      <c r="K103" s="6" t="s">
        <v>88</v>
      </c>
      <c r="L103" s="17">
        <v>13</v>
      </c>
      <c r="M103" s="6" t="s">
        <v>231</v>
      </c>
      <c r="N103" s="19">
        <v>130000</v>
      </c>
      <c r="O103" s="18">
        <f t="shared" si="18"/>
        <v>5.1139433523068369</v>
      </c>
      <c r="P103" s="6" t="s">
        <v>231</v>
      </c>
      <c r="Q103" s="6" t="s">
        <v>231</v>
      </c>
      <c r="R103" s="6" t="s">
        <v>231</v>
      </c>
      <c r="S103" s="6" t="s">
        <v>231</v>
      </c>
      <c r="T103" s="6" t="s">
        <v>231</v>
      </c>
      <c r="U103" s="6" t="s">
        <v>231</v>
      </c>
      <c r="V103" s="6" t="s">
        <v>231</v>
      </c>
      <c r="W103" s="21" t="s">
        <v>88</v>
      </c>
      <c r="X103" s="17">
        <v>59</v>
      </c>
      <c r="Y103" s="6" t="s">
        <v>231</v>
      </c>
      <c r="Z103" s="19">
        <v>590000</v>
      </c>
      <c r="AA103" s="8">
        <f t="shared" si="5"/>
        <v>5.7708520116421438</v>
      </c>
    </row>
    <row r="104" spans="1:27" x14ac:dyDescent="0.25">
      <c r="A104" s="6" t="s">
        <v>37</v>
      </c>
      <c r="B104" s="6" t="s">
        <v>6</v>
      </c>
      <c r="C104" s="6" t="s">
        <v>7</v>
      </c>
      <c r="D104" s="6" t="s">
        <v>63</v>
      </c>
      <c r="E104" s="26">
        <v>1163</v>
      </c>
      <c r="F104" s="6" t="s">
        <v>212</v>
      </c>
      <c r="G104" s="6" t="s">
        <v>223</v>
      </c>
      <c r="H104" s="6" t="s">
        <v>231</v>
      </c>
      <c r="I104" s="6" t="s">
        <v>231</v>
      </c>
      <c r="J104" s="6" t="s">
        <v>231</v>
      </c>
      <c r="K104" s="6" t="s">
        <v>231</v>
      </c>
      <c r="L104" s="6" t="s">
        <v>88</v>
      </c>
      <c r="M104" s="17">
        <v>48</v>
      </c>
      <c r="N104" s="19">
        <v>4800000</v>
      </c>
      <c r="O104" s="18">
        <f t="shared" si="18"/>
        <v>6.6812412373755876</v>
      </c>
      <c r="P104" s="6" t="s">
        <v>231</v>
      </c>
      <c r="Q104" s="6" t="s">
        <v>231</v>
      </c>
      <c r="R104" s="6" t="s">
        <v>231</v>
      </c>
      <c r="S104" s="6" t="s">
        <v>231</v>
      </c>
      <c r="T104" s="6" t="s">
        <v>231</v>
      </c>
      <c r="U104" s="6" t="s">
        <v>231</v>
      </c>
      <c r="V104" s="6" t="s">
        <v>231</v>
      </c>
      <c r="W104" s="6" t="s">
        <v>231</v>
      </c>
      <c r="X104" s="21" t="s">
        <v>88</v>
      </c>
      <c r="Y104" s="17">
        <v>157</v>
      </c>
      <c r="Z104" s="19">
        <v>16000000</v>
      </c>
      <c r="AA104" s="8">
        <f t="shared" si="5"/>
        <v>7.204119982655925</v>
      </c>
    </row>
    <row r="105" spans="1:27" x14ac:dyDescent="0.25">
      <c r="A105" s="6"/>
      <c r="B105" s="6"/>
      <c r="C105" s="6"/>
      <c r="D105" s="6"/>
      <c r="E105" s="26"/>
      <c r="F105" s="6"/>
      <c r="G105" s="6" t="s">
        <v>223</v>
      </c>
      <c r="H105" s="6"/>
      <c r="I105" s="6"/>
      <c r="J105" s="6"/>
      <c r="K105" s="6"/>
      <c r="L105" s="6"/>
      <c r="M105" s="6"/>
      <c r="N105" s="19"/>
      <c r="O105" s="18"/>
      <c r="P105" s="6"/>
      <c r="Q105" s="6"/>
      <c r="R105" s="6"/>
      <c r="S105" s="6"/>
      <c r="T105" s="6"/>
      <c r="U105" s="6"/>
      <c r="V105" s="6"/>
      <c r="W105" s="6"/>
      <c r="X105" s="6"/>
      <c r="Y105" s="21"/>
      <c r="Z105" s="6"/>
      <c r="AA105" s="8"/>
    </row>
    <row r="106" spans="1:27" x14ac:dyDescent="0.25">
      <c r="A106" s="6" t="s">
        <v>38</v>
      </c>
      <c r="B106" s="6" t="s">
        <v>6</v>
      </c>
      <c r="C106" s="6" t="s">
        <v>9</v>
      </c>
      <c r="D106" s="6" t="s">
        <v>64</v>
      </c>
      <c r="E106" s="26">
        <v>1101</v>
      </c>
      <c r="F106" s="6" t="s">
        <v>210</v>
      </c>
      <c r="G106" s="6" t="s">
        <v>223</v>
      </c>
      <c r="H106" s="6" t="s">
        <v>231</v>
      </c>
      <c r="I106" s="17">
        <v>55</v>
      </c>
      <c r="J106" s="6">
        <v>10</v>
      </c>
      <c r="K106" s="6"/>
      <c r="L106" s="6" t="s">
        <v>231</v>
      </c>
      <c r="M106" s="6" t="s">
        <v>231</v>
      </c>
      <c r="N106" s="19">
        <v>540</v>
      </c>
      <c r="O106" s="18">
        <f t="shared" si="18"/>
        <v>2.7323937598229686</v>
      </c>
      <c r="P106" s="17">
        <v>41</v>
      </c>
      <c r="Q106" s="17">
        <v>41</v>
      </c>
      <c r="R106" s="17">
        <v>26</v>
      </c>
      <c r="S106" s="17">
        <v>28</v>
      </c>
      <c r="T106" s="17">
        <v>53</v>
      </c>
      <c r="U106" s="17">
        <v>40</v>
      </c>
      <c r="V106" s="21">
        <v>18</v>
      </c>
      <c r="W106" s="21" t="s">
        <v>231</v>
      </c>
      <c r="X106" s="6" t="s">
        <v>231</v>
      </c>
      <c r="Y106" s="6" t="s">
        <v>231</v>
      </c>
      <c r="Z106" s="19">
        <v>1200</v>
      </c>
      <c r="AA106" s="8">
        <f t="shared" si="5"/>
        <v>3.0791812460476247</v>
      </c>
    </row>
    <row r="107" spans="1:27" x14ac:dyDescent="0.25">
      <c r="A107" s="6" t="s">
        <v>39</v>
      </c>
      <c r="B107" s="6" t="s">
        <v>6</v>
      </c>
      <c r="C107" s="6" t="s">
        <v>9</v>
      </c>
      <c r="D107" s="6" t="s">
        <v>65</v>
      </c>
      <c r="E107" s="26">
        <v>1101</v>
      </c>
      <c r="F107" s="6" t="s">
        <v>210</v>
      </c>
      <c r="G107" s="6" t="s">
        <v>223</v>
      </c>
      <c r="H107" s="6" t="s">
        <v>231</v>
      </c>
      <c r="I107" s="6" t="s">
        <v>88</v>
      </c>
      <c r="J107" s="17">
        <v>68</v>
      </c>
      <c r="K107" s="17">
        <v>13</v>
      </c>
      <c r="L107" s="6" t="s">
        <v>231</v>
      </c>
      <c r="M107" s="6" t="s">
        <v>231</v>
      </c>
      <c r="N107" s="19">
        <v>7400</v>
      </c>
      <c r="O107" s="18">
        <f t="shared" si="18"/>
        <v>3.8692317197309762</v>
      </c>
      <c r="P107" s="21"/>
      <c r="Q107" s="21"/>
      <c r="R107" s="21"/>
      <c r="S107" s="21"/>
      <c r="T107" s="21"/>
      <c r="U107" s="21"/>
      <c r="V107" s="17">
        <v>95</v>
      </c>
      <c r="W107" s="17">
        <v>13</v>
      </c>
      <c r="X107" s="6" t="s">
        <v>231</v>
      </c>
      <c r="Y107" s="6" t="s">
        <v>231</v>
      </c>
      <c r="Z107" s="19">
        <v>9800</v>
      </c>
      <c r="AA107" s="8">
        <f t="shared" si="5"/>
        <v>3.9912260756924947</v>
      </c>
    </row>
    <row r="108" spans="1:27" x14ac:dyDescent="0.25">
      <c r="A108" s="6" t="s">
        <v>40</v>
      </c>
      <c r="B108" s="6" t="s">
        <v>6</v>
      </c>
      <c r="C108" s="6" t="s">
        <v>9</v>
      </c>
      <c r="D108" s="6" t="s">
        <v>66</v>
      </c>
      <c r="E108" s="26">
        <v>1101</v>
      </c>
      <c r="F108" s="6" t="s">
        <v>210</v>
      </c>
      <c r="G108" s="6" t="s">
        <v>223</v>
      </c>
      <c r="H108" s="6" t="s">
        <v>231</v>
      </c>
      <c r="I108" s="6" t="s">
        <v>231</v>
      </c>
      <c r="J108" s="21" t="s">
        <v>88</v>
      </c>
      <c r="K108" s="6" t="s">
        <v>88</v>
      </c>
      <c r="L108" s="6">
        <v>68</v>
      </c>
      <c r="M108" s="6"/>
      <c r="N108" s="19">
        <v>680000</v>
      </c>
      <c r="O108" s="18">
        <f t="shared" si="18"/>
        <v>5.8325089127062366</v>
      </c>
      <c r="P108" s="6" t="s">
        <v>231</v>
      </c>
      <c r="Q108" s="6" t="s">
        <v>231</v>
      </c>
      <c r="R108" s="6" t="s">
        <v>231</v>
      </c>
      <c r="S108" s="6" t="s">
        <v>231</v>
      </c>
      <c r="T108" s="6" t="s">
        <v>231</v>
      </c>
      <c r="U108" s="6" t="s">
        <v>231</v>
      </c>
      <c r="V108" s="21" t="s">
        <v>88</v>
      </c>
      <c r="W108" s="21" t="s">
        <v>88</v>
      </c>
      <c r="X108" s="17">
        <v>107</v>
      </c>
      <c r="Y108" s="6" t="s">
        <v>231</v>
      </c>
      <c r="Z108" s="19">
        <v>1100000</v>
      </c>
      <c r="AA108" s="8">
        <f t="shared" si="5"/>
        <v>6.0413926851582254</v>
      </c>
    </row>
    <row r="109" spans="1:27" x14ac:dyDescent="0.25">
      <c r="A109" s="6" t="s">
        <v>41</v>
      </c>
      <c r="B109" s="6" t="s">
        <v>6</v>
      </c>
      <c r="C109" s="6" t="s">
        <v>9</v>
      </c>
      <c r="D109" s="6" t="s">
        <v>67</v>
      </c>
      <c r="E109" s="26">
        <v>1101</v>
      </c>
      <c r="F109" s="6" t="s">
        <v>210</v>
      </c>
      <c r="G109" s="6" t="s">
        <v>223</v>
      </c>
      <c r="H109" s="6" t="s">
        <v>231</v>
      </c>
      <c r="I109" s="6" t="s">
        <v>231</v>
      </c>
      <c r="J109" s="6" t="s">
        <v>231</v>
      </c>
      <c r="K109" s="6"/>
      <c r="L109" s="17">
        <v>91</v>
      </c>
      <c r="M109" s="17">
        <v>10</v>
      </c>
      <c r="N109" s="19">
        <v>920000</v>
      </c>
      <c r="O109" s="18">
        <f t="shared" si="18"/>
        <v>5.9637878273455556</v>
      </c>
      <c r="P109" s="6" t="s">
        <v>231</v>
      </c>
      <c r="Q109" s="6" t="s">
        <v>231</v>
      </c>
      <c r="R109" s="6" t="s">
        <v>231</v>
      </c>
      <c r="S109" s="6" t="s">
        <v>231</v>
      </c>
      <c r="T109" s="6" t="s">
        <v>231</v>
      </c>
      <c r="U109" s="6" t="s">
        <v>231</v>
      </c>
      <c r="V109" s="6" t="s">
        <v>231</v>
      </c>
      <c r="W109" s="21" t="s">
        <v>88</v>
      </c>
      <c r="X109" s="21" t="s">
        <v>88</v>
      </c>
      <c r="Y109" s="17">
        <v>20</v>
      </c>
      <c r="Z109" s="19">
        <v>2000000</v>
      </c>
      <c r="AA109" s="8">
        <f t="shared" si="5"/>
        <v>6.3010299956639813</v>
      </c>
    </row>
    <row r="110" spans="1:27" x14ac:dyDescent="0.25">
      <c r="A110" s="6" t="s">
        <v>42</v>
      </c>
      <c r="B110" s="6" t="s">
        <v>6</v>
      </c>
      <c r="C110" s="6" t="s">
        <v>9</v>
      </c>
      <c r="D110" s="6" t="s">
        <v>68</v>
      </c>
      <c r="E110" s="26">
        <v>1101</v>
      </c>
      <c r="F110" s="6" t="s">
        <v>210</v>
      </c>
      <c r="G110" s="6" t="s">
        <v>223</v>
      </c>
      <c r="H110" s="6" t="s">
        <v>231</v>
      </c>
      <c r="I110" s="6" t="s">
        <v>231</v>
      </c>
      <c r="J110" s="6" t="s">
        <v>231</v>
      </c>
      <c r="K110" s="6" t="s">
        <v>231</v>
      </c>
      <c r="L110" s="6" t="s">
        <v>88</v>
      </c>
      <c r="M110" s="17">
        <v>145</v>
      </c>
      <c r="N110" s="19">
        <v>15000000</v>
      </c>
      <c r="O110" s="18">
        <f t="shared" si="18"/>
        <v>7.1760912590556813</v>
      </c>
      <c r="P110" s="6" t="s">
        <v>231</v>
      </c>
      <c r="Q110" s="6" t="s">
        <v>231</v>
      </c>
      <c r="R110" s="6" t="s">
        <v>231</v>
      </c>
      <c r="S110" s="6" t="s">
        <v>231</v>
      </c>
      <c r="T110" s="6" t="s">
        <v>231</v>
      </c>
      <c r="U110" s="6" t="s">
        <v>231</v>
      </c>
      <c r="V110" s="6" t="s">
        <v>231</v>
      </c>
      <c r="W110" s="6" t="s">
        <v>231</v>
      </c>
      <c r="X110" s="21" t="s">
        <v>88</v>
      </c>
      <c r="Y110" s="17">
        <v>170</v>
      </c>
      <c r="Z110" s="19">
        <v>17000000</v>
      </c>
      <c r="AA110" s="8">
        <f t="shared" si="5"/>
        <v>7.2304489213782741</v>
      </c>
    </row>
    <row r="111" spans="1:27" x14ac:dyDescent="0.25">
      <c r="A111" s="6"/>
      <c r="B111" s="6"/>
      <c r="C111" s="6"/>
      <c r="D111" s="6"/>
      <c r="E111" s="26"/>
      <c r="F111" s="6"/>
      <c r="G111" s="6" t="s">
        <v>223</v>
      </c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21"/>
      <c r="Y111" s="21"/>
      <c r="Z111" s="6"/>
      <c r="AA111" s="8"/>
    </row>
    <row r="112" spans="1:27" x14ac:dyDescent="0.25">
      <c r="A112" s="6" t="s">
        <v>43</v>
      </c>
      <c r="B112" s="6" t="s">
        <v>10</v>
      </c>
      <c r="C112" s="6" t="s">
        <v>11</v>
      </c>
      <c r="D112" s="6" t="s">
        <v>229</v>
      </c>
      <c r="E112" s="26">
        <v>1187</v>
      </c>
      <c r="F112" s="6" t="s">
        <v>211</v>
      </c>
      <c r="G112" s="6" t="s">
        <v>223</v>
      </c>
      <c r="H112" s="17">
        <v>1</v>
      </c>
      <c r="I112" s="17">
        <v>2</v>
      </c>
      <c r="J112" s="6" t="s">
        <v>231</v>
      </c>
      <c r="K112" s="6" t="s">
        <v>231</v>
      </c>
      <c r="L112" s="6" t="s">
        <v>231</v>
      </c>
      <c r="M112" s="6" t="s">
        <v>231</v>
      </c>
      <c r="N112" s="21">
        <v>15</v>
      </c>
      <c r="O112" s="18">
        <f>LOG(N112)</f>
        <v>1.1760912590556813</v>
      </c>
      <c r="P112" s="17">
        <v>0</v>
      </c>
      <c r="Q112" s="17">
        <v>2</v>
      </c>
      <c r="R112" s="17">
        <v>0</v>
      </c>
      <c r="S112" s="17">
        <v>3</v>
      </c>
      <c r="T112" s="17">
        <v>1</v>
      </c>
      <c r="U112" s="17">
        <v>1</v>
      </c>
      <c r="V112" s="17" t="s">
        <v>231</v>
      </c>
      <c r="W112" s="21" t="s">
        <v>231</v>
      </c>
      <c r="X112" s="6" t="s">
        <v>231</v>
      </c>
      <c r="Y112" s="6" t="s">
        <v>231</v>
      </c>
      <c r="Z112" s="19">
        <v>35</v>
      </c>
      <c r="AA112" s="8">
        <f t="shared" si="5"/>
        <v>1.5440680443502757</v>
      </c>
    </row>
    <row r="113" spans="1:27" x14ac:dyDescent="0.25">
      <c r="A113" s="6" t="s">
        <v>44</v>
      </c>
      <c r="B113" s="6" t="s">
        <v>10</v>
      </c>
      <c r="C113" s="6" t="s">
        <v>11</v>
      </c>
      <c r="D113" s="6" t="s">
        <v>228</v>
      </c>
      <c r="E113" s="26">
        <v>1187</v>
      </c>
      <c r="F113" s="6" t="s">
        <v>211</v>
      </c>
      <c r="G113" s="6" t="s">
        <v>223</v>
      </c>
      <c r="H113" s="6" t="s">
        <v>231</v>
      </c>
      <c r="I113" s="17">
        <v>9</v>
      </c>
      <c r="J113" s="17">
        <v>3</v>
      </c>
      <c r="K113" s="6" t="s">
        <v>231</v>
      </c>
      <c r="L113" s="6" t="s">
        <v>231</v>
      </c>
      <c r="M113" s="6" t="s">
        <v>231</v>
      </c>
      <c r="N113" s="22">
        <v>109</v>
      </c>
      <c r="O113" s="18">
        <f t="shared" ref="O113:O116" si="19">LOG(N113)</f>
        <v>2.0374264979406238</v>
      </c>
      <c r="P113" s="17">
        <v>6</v>
      </c>
      <c r="Q113" s="17">
        <v>6</v>
      </c>
      <c r="R113" s="17">
        <v>8</v>
      </c>
      <c r="S113" s="17">
        <v>8</v>
      </c>
      <c r="T113" s="17">
        <v>16</v>
      </c>
      <c r="U113" s="17">
        <v>9</v>
      </c>
      <c r="V113" s="21">
        <v>2</v>
      </c>
      <c r="W113" s="21">
        <v>0</v>
      </c>
      <c r="X113" s="6" t="s">
        <v>231</v>
      </c>
      <c r="Y113" s="6" t="s">
        <v>231</v>
      </c>
      <c r="Z113" s="24">
        <v>260</v>
      </c>
      <c r="AA113" s="8">
        <f t="shared" si="5"/>
        <v>2.4149733479708178</v>
      </c>
    </row>
    <row r="114" spans="1:27" x14ac:dyDescent="0.25">
      <c r="A114" s="6" t="s">
        <v>45</v>
      </c>
      <c r="B114" s="6" t="s">
        <v>10</v>
      </c>
      <c r="C114" s="6" t="s">
        <v>11</v>
      </c>
      <c r="D114" s="6" t="s">
        <v>227</v>
      </c>
      <c r="E114" s="26">
        <v>1187</v>
      </c>
      <c r="F114" s="6" t="s">
        <v>211</v>
      </c>
      <c r="G114" s="6" t="s">
        <v>223</v>
      </c>
      <c r="H114" s="6" t="s">
        <v>231</v>
      </c>
      <c r="I114" s="6" t="s">
        <v>231</v>
      </c>
      <c r="J114" s="17">
        <v>10</v>
      </c>
      <c r="K114" s="17">
        <v>2</v>
      </c>
      <c r="L114" s="6" t="s">
        <v>231</v>
      </c>
      <c r="M114" s="6" t="s">
        <v>231</v>
      </c>
      <c r="N114" s="19">
        <v>1100</v>
      </c>
      <c r="O114" s="18">
        <f t="shared" si="19"/>
        <v>3.0413926851582249</v>
      </c>
      <c r="P114" s="6" t="s">
        <v>231</v>
      </c>
      <c r="Q114" s="6" t="s">
        <v>231</v>
      </c>
      <c r="R114" s="6" t="s">
        <v>231</v>
      </c>
      <c r="S114" s="6" t="s">
        <v>231</v>
      </c>
      <c r="T114" s="6" t="s">
        <v>231</v>
      </c>
      <c r="U114" s="6" t="s">
        <v>231</v>
      </c>
      <c r="V114" s="17">
        <v>30</v>
      </c>
      <c r="W114" s="17">
        <v>3</v>
      </c>
      <c r="X114" s="6" t="s">
        <v>231</v>
      </c>
      <c r="Y114" s="6" t="s">
        <v>231</v>
      </c>
      <c r="Z114" s="19">
        <v>3000</v>
      </c>
      <c r="AA114" s="8">
        <f t="shared" si="5"/>
        <v>3.4771212547196626</v>
      </c>
    </row>
    <row r="115" spans="1:27" x14ac:dyDescent="0.25">
      <c r="A115" s="6" t="s">
        <v>46</v>
      </c>
      <c r="B115" s="6" t="s">
        <v>10</v>
      </c>
      <c r="C115" s="6" t="s">
        <v>11</v>
      </c>
      <c r="D115" s="6" t="s">
        <v>226</v>
      </c>
      <c r="E115" s="26">
        <v>1187</v>
      </c>
      <c r="F115" s="6" t="s">
        <v>211</v>
      </c>
      <c r="G115" s="6" t="s">
        <v>223</v>
      </c>
      <c r="H115" s="6" t="s">
        <v>231</v>
      </c>
      <c r="I115" s="6" t="s">
        <v>231</v>
      </c>
      <c r="J115" s="6" t="s">
        <v>231</v>
      </c>
      <c r="K115" s="17">
        <v>16</v>
      </c>
      <c r="L115" s="17">
        <v>4</v>
      </c>
      <c r="M115" s="6" t="s">
        <v>231</v>
      </c>
      <c r="N115" s="19">
        <v>18000</v>
      </c>
      <c r="O115" s="18">
        <f t="shared" si="19"/>
        <v>4.2552725051033065</v>
      </c>
      <c r="P115" s="6" t="s">
        <v>231</v>
      </c>
      <c r="Q115" s="6" t="s">
        <v>231</v>
      </c>
      <c r="R115" s="6" t="s">
        <v>231</v>
      </c>
      <c r="S115" s="6" t="s">
        <v>231</v>
      </c>
      <c r="T115" s="6" t="s">
        <v>231</v>
      </c>
      <c r="U115" s="6" t="s">
        <v>231</v>
      </c>
      <c r="V115" s="6" t="s">
        <v>231</v>
      </c>
      <c r="W115" s="17">
        <v>25</v>
      </c>
      <c r="X115" s="17">
        <v>4</v>
      </c>
      <c r="Y115" s="6" t="s">
        <v>231</v>
      </c>
      <c r="Z115" s="19">
        <v>26000</v>
      </c>
      <c r="AA115" s="8">
        <f t="shared" si="5"/>
        <v>4.4149733479708182</v>
      </c>
    </row>
    <row r="116" spans="1:27" x14ac:dyDescent="0.25">
      <c r="A116" s="6" t="s">
        <v>47</v>
      </c>
      <c r="B116" s="6" t="s">
        <v>10</v>
      </c>
      <c r="C116" s="6" t="s">
        <v>11</v>
      </c>
      <c r="D116" s="6" t="s">
        <v>220</v>
      </c>
      <c r="E116" s="26">
        <v>1187</v>
      </c>
      <c r="F116" s="6" t="s">
        <v>211</v>
      </c>
      <c r="G116" s="6" t="s">
        <v>223</v>
      </c>
      <c r="H116" s="6" t="s">
        <v>231</v>
      </c>
      <c r="I116" s="6" t="s">
        <v>231</v>
      </c>
      <c r="J116" s="6" t="s">
        <v>231</v>
      </c>
      <c r="K116" s="6" t="s">
        <v>231</v>
      </c>
      <c r="L116" s="17">
        <v>22</v>
      </c>
      <c r="M116" s="17">
        <v>1</v>
      </c>
      <c r="N116" s="19">
        <v>210000</v>
      </c>
      <c r="O116" s="18">
        <f t="shared" si="19"/>
        <v>5.3222192947339195</v>
      </c>
      <c r="P116" s="6" t="s">
        <v>231</v>
      </c>
      <c r="Q116" s="6" t="s">
        <v>231</v>
      </c>
      <c r="R116" s="6" t="s">
        <v>231</v>
      </c>
      <c r="S116" s="6" t="s">
        <v>231</v>
      </c>
      <c r="T116" s="6" t="s">
        <v>231</v>
      </c>
      <c r="U116" s="6" t="s">
        <v>231</v>
      </c>
      <c r="V116" s="6" t="s">
        <v>231</v>
      </c>
      <c r="W116" s="6" t="s">
        <v>231</v>
      </c>
      <c r="X116" s="17">
        <v>36</v>
      </c>
      <c r="Y116" s="17">
        <v>4</v>
      </c>
      <c r="Z116" s="19">
        <v>360000</v>
      </c>
      <c r="AA116" s="8">
        <f t="shared" si="5"/>
        <v>5.5563025007672868</v>
      </c>
    </row>
    <row r="117" spans="1:27" x14ac:dyDescent="0.25">
      <c r="A117" s="6"/>
      <c r="B117" s="6"/>
      <c r="C117" s="6"/>
      <c r="D117" s="6"/>
      <c r="E117" s="26"/>
      <c r="F117" s="6"/>
      <c r="G117" s="6" t="s">
        <v>223</v>
      </c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19"/>
      <c r="AA117" s="8"/>
    </row>
    <row r="118" spans="1:27" x14ac:dyDescent="0.25">
      <c r="A118" s="6" t="s">
        <v>48</v>
      </c>
      <c r="B118" s="6" t="s">
        <v>10</v>
      </c>
      <c r="C118" s="6" t="s">
        <v>12</v>
      </c>
      <c r="D118" s="6" t="s">
        <v>190</v>
      </c>
      <c r="E118" s="26">
        <v>1190</v>
      </c>
      <c r="F118" s="6" t="s">
        <v>211</v>
      </c>
      <c r="G118" s="6" t="s">
        <v>223</v>
      </c>
      <c r="H118" s="17">
        <v>39</v>
      </c>
      <c r="I118" s="17">
        <v>33</v>
      </c>
      <c r="J118" s="6" t="s">
        <v>231</v>
      </c>
      <c r="K118" s="6" t="s">
        <v>231</v>
      </c>
      <c r="L118" s="6" t="s">
        <v>231</v>
      </c>
      <c r="M118" s="6" t="s">
        <v>231</v>
      </c>
      <c r="N118" s="19">
        <v>360</v>
      </c>
      <c r="O118" s="18">
        <f>LOG(N118)</f>
        <v>2.5563025007672873</v>
      </c>
      <c r="P118" s="17">
        <v>24</v>
      </c>
      <c r="Q118" s="17">
        <v>27</v>
      </c>
      <c r="R118" s="17">
        <v>32</v>
      </c>
      <c r="S118" s="17">
        <v>20</v>
      </c>
      <c r="T118" s="17">
        <v>16</v>
      </c>
      <c r="U118" s="17">
        <v>31</v>
      </c>
      <c r="V118" s="21">
        <v>12</v>
      </c>
      <c r="W118" s="21" t="s">
        <v>231</v>
      </c>
      <c r="X118" s="6" t="s">
        <v>231</v>
      </c>
      <c r="Y118" s="6" t="s">
        <v>231</v>
      </c>
      <c r="Z118" s="19">
        <v>750</v>
      </c>
      <c r="AA118" s="8">
        <f t="shared" si="5"/>
        <v>2.8750612633917001</v>
      </c>
    </row>
    <row r="119" spans="1:27" x14ac:dyDescent="0.25">
      <c r="A119" s="6" t="s">
        <v>49</v>
      </c>
      <c r="B119" s="6" t="s">
        <v>10</v>
      </c>
      <c r="C119" s="6" t="s">
        <v>12</v>
      </c>
      <c r="D119" s="6" t="s">
        <v>191</v>
      </c>
      <c r="E119" s="26">
        <v>1190</v>
      </c>
      <c r="F119" s="6" t="s">
        <v>211</v>
      </c>
      <c r="G119" s="6" t="s">
        <v>223</v>
      </c>
      <c r="H119" s="6" t="s">
        <v>231</v>
      </c>
      <c r="I119" s="6" t="s">
        <v>94</v>
      </c>
      <c r="J119" s="17">
        <v>90</v>
      </c>
      <c r="K119" s="6" t="s">
        <v>231</v>
      </c>
      <c r="L119" s="6" t="s">
        <v>231</v>
      </c>
      <c r="M119" s="6" t="s">
        <v>231</v>
      </c>
      <c r="N119" s="19">
        <v>9000</v>
      </c>
      <c r="O119" s="18">
        <f t="shared" ref="O119:O122" si="20">LOG(N119)</f>
        <v>3.9542425094393248</v>
      </c>
      <c r="P119" s="6" t="s">
        <v>88</v>
      </c>
      <c r="Q119" s="6" t="s">
        <v>88</v>
      </c>
      <c r="R119" s="6" t="s">
        <v>88</v>
      </c>
      <c r="S119" s="6" t="s">
        <v>88</v>
      </c>
      <c r="T119" s="6" t="s">
        <v>88</v>
      </c>
      <c r="U119" s="6" t="s">
        <v>88</v>
      </c>
      <c r="V119" s="17">
        <v>94</v>
      </c>
      <c r="W119" s="17">
        <v>7</v>
      </c>
      <c r="X119" s="6" t="s">
        <v>231</v>
      </c>
      <c r="Y119" s="6" t="s">
        <v>231</v>
      </c>
      <c r="Z119" s="19">
        <v>9000</v>
      </c>
      <c r="AA119" s="8">
        <f t="shared" si="5"/>
        <v>3.9542425094393248</v>
      </c>
    </row>
    <row r="120" spans="1:27" x14ac:dyDescent="0.25">
      <c r="A120" s="6" t="s">
        <v>50</v>
      </c>
      <c r="B120" s="6" t="s">
        <v>10</v>
      </c>
      <c r="C120" s="6" t="s">
        <v>12</v>
      </c>
      <c r="D120" s="6" t="s">
        <v>192</v>
      </c>
      <c r="E120" s="26">
        <v>1190</v>
      </c>
      <c r="F120" s="6" t="s">
        <v>211</v>
      </c>
      <c r="G120" s="6" t="s">
        <v>223</v>
      </c>
      <c r="H120" s="6" t="s">
        <v>231</v>
      </c>
      <c r="I120" s="6" t="s">
        <v>231</v>
      </c>
      <c r="J120" s="6" t="s">
        <v>88</v>
      </c>
      <c r="K120" s="17">
        <v>84</v>
      </c>
      <c r="L120" s="6" t="s">
        <v>231</v>
      </c>
      <c r="M120" s="6" t="s">
        <v>231</v>
      </c>
      <c r="N120" s="19">
        <v>84000</v>
      </c>
      <c r="O120" s="18">
        <f t="shared" si="20"/>
        <v>4.924279286061882</v>
      </c>
      <c r="P120" s="6" t="s">
        <v>231</v>
      </c>
      <c r="Q120" s="6" t="s">
        <v>231</v>
      </c>
      <c r="R120" s="6" t="s">
        <v>231</v>
      </c>
      <c r="S120" s="6" t="s">
        <v>231</v>
      </c>
      <c r="T120" s="6" t="s">
        <v>231</v>
      </c>
      <c r="U120" s="6" t="s">
        <v>231</v>
      </c>
      <c r="V120" s="21" t="s">
        <v>88</v>
      </c>
      <c r="W120" s="17">
        <v>115</v>
      </c>
      <c r="X120" s="6" t="s">
        <v>231</v>
      </c>
      <c r="Y120" s="6" t="s">
        <v>231</v>
      </c>
      <c r="Z120" s="19">
        <v>120000</v>
      </c>
      <c r="AA120" s="8">
        <f t="shared" si="5"/>
        <v>5.0791812460476251</v>
      </c>
    </row>
    <row r="121" spans="1:27" x14ac:dyDescent="0.25">
      <c r="A121" s="6" t="s">
        <v>51</v>
      </c>
      <c r="B121" s="6" t="s">
        <v>10</v>
      </c>
      <c r="C121" s="6" t="s">
        <v>12</v>
      </c>
      <c r="D121" s="6" t="s">
        <v>193</v>
      </c>
      <c r="E121" s="26">
        <v>1190</v>
      </c>
      <c r="F121" s="6" t="s">
        <v>211</v>
      </c>
      <c r="G121" s="6" t="s">
        <v>223</v>
      </c>
      <c r="H121" s="6" t="s">
        <v>231</v>
      </c>
      <c r="I121" s="6" t="s">
        <v>231</v>
      </c>
      <c r="J121" s="6" t="s">
        <v>231</v>
      </c>
      <c r="K121" s="6" t="s">
        <v>88</v>
      </c>
      <c r="L121" s="17">
        <v>118</v>
      </c>
      <c r="M121" s="6"/>
      <c r="N121" s="19">
        <v>1200000</v>
      </c>
      <c r="O121" s="18">
        <f t="shared" si="20"/>
        <v>6.0791812460476251</v>
      </c>
      <c r="P121" s="6" t="s">
        <v>231</v>
      </c>
      <c r="Q121" s="6" t="s">
        <v>231</v>
      </c>
      <c r="R121" s="6" t="s">
        <v>231</v>
      </c>
      <c r="S121" s="6" t="s">
        <v>231</v>
      </c>
      <c r="T121" s="6" t="s">
        <v>231</v>
      </c>
      <c r="U121" s="6" t="s">
        <v>231</v>
      </c>
      <c r="V121" s="6" t="s">
        <v>231</v>
      </c>
      <c r="W121" s="21" t="s">
        <v>88</v>
      </c>
      <c r="X121" s="17">
        <v>132</v>
      </c>
      <c r="Y121" s="6" t="s">
        <v>231</v>
      </c>
      <c r="Z121" s="19">
        <v>1300000</v>
      </c>
      <c r="AA121" s="8">
        <f t="shared" si="5"/>
        <v>6.1139433523068369</v>
      </c>
    </row>
    <row r="122" spans="1:27" x14ac:dyDescent="0.25">
      <c r="A122" s="6" t="s">
        <v>52</v>
      </c>
      <c r="B122" s="6" t="s">
        <v>10</v>
      </c>
      <c r="C122" s="6" t="s">
        <v>12</v>
      </c>
      <c r="D122" s="6" t="s">
        <v>194</v>
      </c>
      <c r="E122" s="26">
        <v>1190</v>
      </c>
      <c r="F122" s="6" t="s">
        <v>211</v>
      </c>
      <c r="G122" s="6" t="s">
        <v>223</v>
      </c>
      <c r="H122" s="6" t="s">
        <v>231</v>
      </c>
      <c r="I122" s="6" t="s">
        <v>231</v>
      </c>
      <c r="J122" s="6" t="s">
        <v>231</v>
      </c>
      <c r="K122" s="6" t="s">
        <v>231</v>
      </c>
      <c r="L122" s="6" t="s">
        <v>94</v>
      </c>
      <c r="M122" s="17">
        <v>74</v>
      </c>
      <c r="N122" s="19">
        <v>7400000</v>
      </c>
      <c r="O122" s="18">
        <f t="shared" si="20"/>
        <v>6.8692317197309762</v>
      </c>
      <c r="P122" s="6" t="s">
        <v>231</v>
      </c>
      <c r="Q122" s="6" t="s">
        <v>231</v>
      </c>
      <c r="R122" s="6" t="s">
        <v>231</v>
      </c>
      <c r="S122" s="6" t="s">
        <v>231</v>
      </c>
      <c r="T122" s="6" t="s">
        <v>231</v>
      </c>
      <c r="U122" s="6" t="s">
        <v>231</v>
      </c>
      <c r="V122" s="6" t="s">
        <v>231</v>
      </c>
      <c r="W122" s="6" t="s">
        <v>231</v>
      </c>
      <c r="X122" s="21" t="s">
        <v>88</v>
      </c>
      <c r="Y122" s="17">
        <v>151</v>
      </c>
      <c r="Z122" s="19">
        <v>15000000</v>
      </c>
      <c r="AA122" s="8">
        <f t="shared" si="5"/>
        <v>7.1760912590556813</v>
      </c>
    </row>
    <row r="123" spans="1:27" x14ac:dyDescent="0.25">
      <c r="A123" s="6"/>
      <c r="B123" s="6"/>
      <c r="C123" s="6"/>
      <c r="D123" s="6"/>
      <c r="E123" s="26"/>
      <c r="F123" s="6"/>
      <c r="G123" s="6" t="s">
        <v>223</v>
      </c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19"/>
      <c r="AA123" s="8"/>
    </row>
    <row r="124" spans="1:27" x14ac:dyDescent="0.25">
      <c r="A124" s="6" t="s">
        <v>189</v>
      </c>
      <c r="B124" s="6" t="s">
        <v>10</v>
      </c>
      <c r="C124" s="6" t="s">
        <v>13</v>
      </c>
      <c r="D124" s="6" t="s">
        <v>69</v>
      </c>
      <c r="E124" s="26">
        <v>1957</v>
      </c>
      <c r="F124" s="6" t="s">
        <v>211</v>
      </c>
      <c r="G124" s="6" t="s">
        <v>223</v>
      </c>
      <c r="H124" s="6" t="s">
        <v>231</v>
      </c>
      <c r="I124" s="21" t="s">
        <v>231</v>
      </c>
      <c r="J124" s="6" t="s">
        <v>231</v>
      </c>
      <c r="K124" s="6" t="s">
        <v>231</v>
      </c>
      <c r="L124" s="6" t="s">
        <v>88</v>
      </c>
      <c r="M124" s="17">
        <v>64</v>
      </c>
      <c r="N124" s="22">
        <v>6400000</v>
      </c>
      <c r="O124" s="18">
        <f>LOG(N124)</f>
        <v>6.8061799739838875</v>
      </c>
      <c r="P124" s="6" t="s">
        <v>231</v>
      </c>
      <c r="Q124" s="6" t="s">
        <v>231</v>
      </c>
      <c r="R124" s="6" t="s">
        <v>231</v>
      </c>
      <c r="S124" s="6" t="s">
        <v>231</v>
      </c>
      <c r="T124" s="6" t="s">
        <v>231</v>
      </c>
      <c r="U124" s="6" t="s">
        <v>231</v>
      </c>
      <c r="V124" s="6" t="s">
        <v>231</v>
      </c>
      <c r="W124" s="6" t="s">
        <v>231</v>
      </c>
      <c r="X124" s="6" t="s">
        <v>88</v>
      </c>
      <c r="Y124" s="17">
        <v>145</v>
      </c>
      <c r="Z124" s="19">
        <v>15000000</v>
      </c>
      <c r="AA124" s="8">
        <f t="shared" si="5"/>
        <v>7.1760912590556813</v>
      </c>
    </row>
    <row r="125" spans="1:27" x14ac:dyDescent="0.25">
      <c r="A125" s="6" t="s">
        <v>53</v>
      </c>
      <c r="B125" s="6" t="s">
        <v>10</v>
      </c>
      <c r="C125" s="6" t="s">
        <v>13</v>
      </c>
      <c r="D125" s="6" t="s">
        <v>70</v>
      </c>
      <c r="E125" s="26">
        <v>1957</v>
      </c>
      <c r="F125" s="6" t="s">
        <v>211</v>
      </c>
      <c r="G125" s="6" t="s">
        <v>223</v>
      </c>
      <c r="H125" s="6" t="s">
        <v>231</v>
      </c>
      <c r="I125" s="17">
        <v>29</v>
      </c>
      <c r="J125" s="17">
        <v>2</v>
      </c>
      <c r="K125" s="6" t="s">
        <v>231</v>
      </c>
      <c r="L125" s="6" t="s">
        <v>231</v>
      </c>
      <c r="M125" s="6" t="s">
        <v>231</v>
      </c>
      <c r="N125" s="22">
        <v>280</v>
      </c>
      <c r="O125" s="18">
        <f t="shared" ref="O125:O128" si="21">LOG(N125)</f>
        <v>2.4471580313422194</v>
      </c>
      <c r="P125" s="17">
        <v>18</v>
      </c>
      <c r="Q125" s="17">
        <v>22</v>
      </c>
      <c r="R125" s="17">
        <v>38</v>
      </c>
      <c r="S125" s="17">
        <v>27</v>
      </c>
      <c r="T125" s="17">
        <v>35</v>
      </c>
      <c r="U125" s="17">
        <v>33</v>
      </c>
      <c r="V125" s="21">
        <v>8</v>
      </c>
      <c r="W125" s="21">
        <v>1</v>
      </c>
      <c r="X125" s="6" t="s">
        <v>231</v>
      </c>
      <c r="Y125" s="6" t="s">
        <v>231</v>
      </c>
      <c r="Z125" s="19">
        <v>840</v>
      </c>
      <c r="AA125" s="8">
        <f t="shared" si="5"/>
        <v>2.9242792860618816</v>
      </c>
    </row>
    <row r="126" spans="1:27" x14ac:dyDescent="0.25">
      <c r="A126" s="6" t="s">
        <v>54</v>
      </c>
      <c r="B126" s="6" t="s">
        <v>10</v>
      </c>
      <c r="C126" s="6" t="s">
        <v>13</v>
      </c>
      <c r="D126" s="6" t="s">
        <v>71</v>
      </c>
      <c r="E126" s="26">
        <v>1957</v>
      </c>
      <c r="F126" s="6" t="s">
        <v>211</v>
      </c>
      <c r="G126" s="6" t="s">
        <v>223</v>
      </c>
      <c r="H126" s="6" t="s">
        <v>231</v>
      </c>
      <c r="I126" s="21" t="s">
        <v>88</v>
      </c>
      <c r="J126" s="17">
        <v>31</v>
      </c>
      <c r="K126" s="17">
        <v>6</v>
      </c>
      <c r="L126" s="6" t="s">
        <v>231</v>
      </c>
      <c r="M126" s="6" t="s">
        <v>231</v>
      </c>
      <c r="N126" s="22">
        <v>3400</v>
      </c>
      <c r="O126" s="18">
        <f t="shared" si="21"/>
        <v>3.5314789170422549</v>
      </c>
      <c r="P126" s="6" t="s">
        <v>231</v>
      </c>
      <c r="Q126" s="6" t="s">
        <v>231</v>
      </c>
      <c r="R126" s="6" t="s">
        <v>231</v>
      </c>
      <c r="S126" s="6" t="s">
        <v>231</v>
      </c>
      <c r="T126" s="6" t="s">
        <v>231</v>
      </c>
      <c r="U126" s="6" t="s">
        <v>231</v>
      </c>
      <c r="V126" s="17">
        <v>92</v>
      </c>
      <c r="W126" s="17">
        <v>11</v>
      </c>
      <c r="X126" s="6" t="s">
        <v>231</v>
      </c>
      <c r="Y126" s="6" t="s">
        <v>231</v>
      </c>
      <c r="Z126" s="22">
        <v>9400</v>
      </c>
      <c r="AA126" s="8">
        <f t="shared" si="5"/>
        <v>3.9731278535996988</v>
      </c>
    </row>
    <row r="127" spans="1:27" x14ac:dyDescent="0.25">
      <c r="A127" s="6" t="s">
        <v>55</v>
      </c>
      <c r="B127" s="6" t="s">
        <v>10</v>
      </c>
      <c r="C127" s="6" t="s">
        <v>13</v>
      </c>
      <c r="D127" s="6" t="s">
        <v>72</v>
      </c>
      <c r="E127" s="26">
        <v>1957</v>
      </c>
      <c r="F127" s="6" t="s">
        <v>211</v>
      </c>
      <c r="G127" s="6" t="s">
        <v>223</v>
      </c>
      <c r="H127" s="6" t="s">
        <v>231</v>
      </c>
      <c r="I127" s="6" t="s">
        <v>231</v>
      </c>
      <c r="J127" s="6" t="s">
        <v>88</v>
      </c>
      <c r="K127" s="17">
        <v>27</v>
      </c>
      <c r="L127" s="17">
        <v>4</v>
      </c>
      <c r="M127" s="6" t="s">
        <v>231</v>
      </c>
      <c r="N127" s="22">
        <v>28000</v>
      </c>
      <c r="O127" s="18">
        <f t="shared" si="21"/>
        <v>4.4471580313422194</v>
      </c>
      <c r="P127" s="6" t="s">
        <v>231</v>
      </c>
      <c r="Q127" s="6" t="s">
        <v>231</v>
      </c>
      <c r="R127" s="6" t="s">
        <v>231</v>
      </c>
      <c r="S127" s="6" t="s">
        <v>231</v>
      </c>
      <c r="T127" s="6" t="s">
        <v>231</v>
      </c>
      <c r="U127" s="6" t="s">
        <v>231</v>
      </c>
      <c r="V127" s="6" t="s">
        <v>88</v>
      </c>
      <c r="W127" s="17">
        <v>99</v>
      </c>
      <c r="X127" s="17">
        <v>11</v>
      </c>
      <c r="Y127" s="6" t="s">
        <v>231</v>
      </c>
      <c r="Z127" s="22">
        <v>10000</v>
      </c>
      <c r="AA127" s="8">
        <f t="shared" si="5"/>
        <v>4</v>
      </c>
    </row>
    <row r="128" spans="1:27" x14ac:dyDescent="0.25">
      <c r="A128" s="6" t="s">
        <v>56</v>
      </c>
      <c r="B128" s="6" t="s">
        <v>10</v>
      </c>
      <c r="C128" s="6" t="s">
        <v>13</v>
      </c>
      <c r="D128" s="6" t="s">
        <v>225</v>
      </c>
      <c r="E128" s="26">
        <v>1957</v>
      </c>
      <c r="F128" s="6" t="s">
        <v>211</v>
      </c>
      <c r="G128" s="6" t="s">
        <v>223</v>
      </c>
      <c r="H128" s="6" t="s">
        <v>231</v>
      </c>
      <c r="I128" s="6" t="s">
        <v>231</v>
      </c>
      <c r="J128" s="6" t="s">
        <v>231</v>
      </c>
      <c r="K128" s="6" t="s">
        <v>88</v>
      </c>
      <c r="L128" s="17">
        <v>35</v>
      </c>
      <c r="M128" s="17">
        <v>7</v>
      </c>
      <c r="N128" s="22">
        <v>380000</v>
      </c>
      <c r="O128" s="18">
        <f t="shared" si="21"/>
        <v>5.5797835966168101</v>
      </c>
      <c r="P128" s="6" t="s">
        <v>231</v>
      </c>
      <c r="Q128" s="6" t="s">
        <v>231</v>
      </c>
      <c r="R128" s="6" t="s">
        <v>231</v>
      </c>
      <c r="S128" s="6" t="s">
        <v>231</v>
      </c>
      <c r="T128" s="6" t="s">
        <v>231</v>
      </c>
      <c r="U128" s="6" t="s">
        <v>231</v>
      </c>
      <c r="V128" s="6" t="s">
        <v>231</v>
      </c>
      <c r="W128" s="6" t="s">
        <v>88</v>
      </c>
      <c r="X128" s="17">
        <v>109</v>
      </c>
      <c r="Y128" s="17">
        <v>8</v>
      </c>
      <c r="Z128" s="19">
        <v>1100000</v>
      </c>
      <c r="AA128" s="8">
        <f t="shared" si="5"/>
        <v>6.0413926851582254</v>
      </c>
    </row>
    <row r="131" spans="2:2" x14ac:dyDescent="0.25">
      <c r="B131" s="2" t="s">
        <v>234</v>
      </c>
    </row>
    <row r="132" spans="2:2" x14ac:dyDescent="0.25">
      <c r="B132" s="28" t="s">
        <v>235</v>
      </c>
    </row>
    <row r="133" spans="2:2" x14ac:dyDescent="0.25">
      <c r="B133" s="2" t="s">
        <v>236</v>
      </c>
    </row>
    <row r="134" spans="2:2" x14ac:dyDescent="0.25">
      <c r="B134" s="2" t="s">
        <v>237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820C58-EF50-4A4F-84B4-3A001E978E6F}">
  <dimension ref="A1:AC188"/>
  <sheetViews>
    <sheetView topLeftCell="B1" zoomScaleNormal="100" workbookViewId="0">
      <selection activeCell="F1" sqref="F1:F1048576"/>
    </sheetView>
  </sheetViews>
  <sheetFormatPr defaultRowHeight="15" x14ac:dyDescent="0.25"/>
  <cols>
    <col min="6" max="6" width="17.28515625" customWidth="1"/>
  </cols>
  <sheetData>
    <row r="1" spans="1:29" x14ac:dyDescent="0.25">
      <c r="G1" s="38" t="s">
        <v>690</v>
      </c>
      <c r="H1" s="38"/>
      <c r="I1" s="38"/>
      <c r="J1" s="38"/>
      <c r="K1" s="38"/>
      <c r="L1" s="38"/>
      <c r="M1" s="39" t="s">
        <v>239</v>
      </c>
      <c r="N1" s="40" t="s">
        <v>240</v>
      </c>
      <c r="O1" t="s">
        <v>241</v>
      </c>
      <c r="Q1" s="110" t="s">
        <v>684</v>
      </c>
      <c r="R1" s="110"/>
      <c r="S1" s="110"/>
      <c r="T1" s="110"/>
      <c r="U1" s="110"/>
      <c r="V1" s="110"/>
      <c r="W1" s="110"/>
      <c r="X1" s="110"/>
      <c r="Y1" s="110"/>
      <c r="Z1" s="110"/>
      <c r="AA1" s="39" t="s">
        <v>239</v>
      </c>
      <c r="AB1" s="40" t="s">
        <v>240</v>
      </c>
      <c r="AC1" t="s">
        <v>241</v>
      </c>
    </row>
    <row r="2" spans="1:29" x14ac:dyDescent="0.25">
      <c r="A2" t="s">
        <v>245</v>
      </c>
      <c r="B2" t="s">
        <v>246</v>
      </c>
      <c r="C2" t="s">
        <v>247</v>
      </c>
      <c r="D2" t="s">
        <v>248</v>
      </c>
      <c r="E2" t="s">
        <v>249</v>
      </c>
      <c r="F2" t="s">
        <v>250</v>
      </c>
      <c r="G2" s="38">
        <v>-1</v>
      </c>
      <c r="H2" s="38">
        <v>-1</v>
      </c>
      <c r="I2" s="38">
        <v>-2</v>
      </c>
      <c r="J2" s="38">
        <v>-3</v>
      </c>
      <c r="K2" s="38">
        <v>-4</v>
      </c>
      <c r="L2" s="38">
        <v>-5</v>
      </c>
      <c r="M2" s="39" t="s">
        <v>242</v>
      </c>
      <c r="N2" s="40" t="s">
        <v>243</v>
      </c>
      <c r="O2" t="s">
        <v>244</v>
      </c>
      <c r="Q2" s="32" t="s">
        <v>238</v>
      </c>
      <c r="R2" s="32" t="s">
        <v>238</v>
      </c>
      <c r="S2" s="32" t="s">
        <v>238</v>
      </c>
      <c r="T2" s="32" t="s">
        <v>238</v>
      </c>
      <c r="U2" s="32" t="s">
        <v>238</v>
      </c>
      <c r="V2" s="32" t="s">
        <v>238</v>
      </c>
      <c r="W2" s="41">
        <v>-10.1</v>
      </c>
      <c r="X2" s="41">
        <v>-2</v>
      </c>
      <c r="Y2" s="41">
        <v>-3</v>
      </c>
      <c r="Z2" s="41">
        <v>-4</v>
      </c>
      <c r="AA2" s="39" t="s">
        <v>242</v>
      </c>
      <c r="AB2" s="40" t="s">
        <v>243</v>
      </c>
      <c r="AC2" t="s">
        <v>244</v>
      </c>
    </row>
    <row r="3" spans="1:29" x14ac:dyDescent="0.25">
      <c r="A3" t="s">
        <v>251</v>
      </c>
      <c r="B3" t="s">
        <v>252</v>
      </c>
      <c r="C3" t="s">
        <v>253</v>
      </c>
      <c r="D3" s="44" t="s">
        <v>254</v>
      </c>
      <c r="E3" s="45" t="s">
        <v>255</v>
      </c>
      <c r="F3" t="s">
        <v>117</v>
      </c>
      <c r="G3" s="93">
        <v>2</v>
      </c>
      <c r="H3" s="93">
        <v>0</v>
      </c>
      <c r="I3" s="38">
        <v>0</v>
      </c>
      <c r="J3" s="38">
        <v>0</v>
      </c>
      <c r="K3" s="38" t="s">
        <v>231</v>
      </c>
      <c r="L3" s="38" t="s">
        <v>231</v>
      </c>
      <c r="M3" s="39">
        <v>10</v>
      </c>
      <c r="N3" s="40">
        <v>1</v>
      </c>
      <c r="O3" s="39">
        <f t="shared" ref="O3:O35" si="0">N3*M3</f>
        <v>10</v>
      </c>
      <c r="P3" s="39"/>
      <c r="Q3" s="94">
        <v>3</v>
      </c>
      <c r="R3" s="94">
        <v>5</v>
      </c>
      <c r="S3" s="94">
        <v>0</v>
      </c>
      <c r="T3" s="94">
        <v>0</v>
      </c>
      <c r="U3" s="94">
        <v>0</v>
      </c>
      <c r="V3" s="94">
        <v>1</v>
      </c>
      <c r="W3" s="41">
        <v>1</v>
      </c>
      <c r="X3" s="41">
        <v>0</v>
      </c>
      <c r="Y3" s="41" t="s">
        <v>231</v>
      </c>
      <c r="Z3" s="41" t="s">
        <v>231</v>
      </c>
      <c r="AA3" s="39">
        <v>35</v>
      </c>
      <c r="AB3" s="41">
        <f>'[1]Maldi data'!AB96</f>
        <v>1</v>
      </c>
      <c r="AC3" s="43">
        <f t="shared" ref="AC3:AC34" si="1">AA3*AB3</f>
        <v>35</v>
      </c>
    </row>
    <row r="4" spans="1:29" x14ac:dyDescent="0.25">
      <c r="A4" t="s">
        <v>256</v>
      </c>
      <c r="B4" t="s">
        <v>252</v>
      </c>
      <c r="C4" t="s">
        <v>253</v>
      </c>
      <c r="D4" s="44" t="s">
        <v>254</v>
      </c>
      <c r="E4" s="45" t="s">
        <v>257</v>
      </c>
      <c r="F4" t="s">
        <v>117</v>
      </c>
      <c r="G4" s="93">
        <v>1</v>
      </c>
      <c r="H4" s="93">
        <v>3</v>
      </c>
      <c r="I4" s="38">
        <v>0</v>
      </c>
      <c r="J4" s="38">
        <v>0</v>
      </c>
      <c r="K4" s="38" t="s">
        <v>231</v>
      </c>
      <c r="L4" s="38" t="s">
        <v>231</v>
      </c>
      <c r="M4" s="39">
        <v>20</v>
      </c>
      <c r="N4" s="40">
        <v>1</v>
      </c>
      <c r="O4" s="39">
        <f t="shared" si="0"/>
        <v>20</v>
      </c>
      <c r="P4" s="39"/>
      <c r="Q4" s="94">
        <v>1</v>
      </c>
      <c r="R4" s="94">
        <v>1</v>
      </c>
      <c r="S4" s="94">
        <v>2</v>
      </c>
      <c r="T4" s="94">
        <v>2</v>
      </c>
      <c r="U4" s="94">
        <v>3</v>
      </c>
      <c r="V4" s="94">
        <v>2</v>
      </c>
      <c r="W4" s="41">
        <v>0</v>
      </c>
      <c r="X4" s="41">
        <v>0</v>
      </c>
      <c r="Y4" s="41" t="s">
        <v>231</v>
      </c>
      <c r="Z4" s="41" t="s">
        <v>231</v>
      </c>
      <c r="AA4" s="39">
        <v>55</v>
      </c>
      <c r="AB4" s="41">
        <f>'[1]Maldi data'!AB97</f>
        <v>0.8</v>
      </c>
      <c r="AC4" s="43">
        <f t="shared" si="1"/>
        <v>44</v>
      </c>
    </row>
    <row r="5" spans="1:29" x14ac:dyDescent="0.25">
      <c r="A5" t="s">
        <v>258</v>
      </c>
      <c r="B5" t="s">
        <v>252</v>
      </c>
      <c r="C5" t="s">
        <v>253</v>
      </c>
      <c r="D5" s="44" t="s">
        <v>254</v>
      </c>
      <c r="E5" s="45" t="s">
        <v>259</v>
      </c>
      <c r="F5" t="s">
        <v>117</v>
      </c>
      <c r="G5" s="93">
        <v>3</v>
      </c>
      <c r="H5" s="93">
        <v>0</v>
      </c>
      <c r="I5" s="38">
        <v>0</v>
      </c>
      <c r="J5" s="38">
        <v>0</v>
      </c>
      <c r="K5" s="38" t="s">
        <v>231</v>
      </c>
      <c r="L5" s="38" t="s">
        <v>231</v>
      </c>
      <c r="M5" s="39">
        <v>15</v>
      </c>
      <c r="N5" s="40">
        <v>1</v>
      </c>
      <c r="O5" s="39">
        <f t="shared" si="0"/>
        <v>15</v>
      </c>
      <c r="P5" s="39"/>
      <c r="Q5" s="94">
        <v>1</v>
      </c>
      <c r="R5" s="94">
        <v>2</v>
      </c>
      <c r="S5" s="94">
        <v>2</v>
      </c>
      <c r="T5" s="94">
        <v>1</v>
      </c>
      <c r="U5" s="94">
        <v>1</v>
      </c>
      <c r="V5" s="94">
        <v>2</v>
      </c>
      <c r="W5" s="41">
        <v>0</v>
      </c>
      <c r="X5" s="41">
        <v>0</v>
      </c>
      <c r="Y5" s="41" t="s">
        <v>231</v>
      </c>
      <c r="Z5" s="41" t="s">
        <v>231</v>
      </c>
      <c r="AA5" s="39">
        <v>45</v>
      </c>
      <c r="AB5" s="41">
        <f>'[1]Maldi data'!AB98</f>
        <v>0.6</v>
      </c>
      <c r="AC5" s="43">
        <f t="shared" si="1"/>
        <v>27</v>
      </c>
    </row>
    <row r="6" spans="1:29" x14ac:dyDescent="0.25">
      <c r="A6" t="s">
        <v>260</v>
      </c>
      <c r="B6" t="s">
        <v>252</v>
      </c>
      <c r="C6" t="s">
        <v>253</v>
      </c>
      <c r="D6" s="44" t="s">
        <v>254</v>
      </c>
      <c r="E6" s="45" t="s">
        <v>261</v>
      </c>
      <c r="F6" t="s">
        <v>117</v>
      </c>
      <c r="G6" s="93">
        <v>3</v>
      </c>
      <c r="H6" s="93">
        <v>0</v>
      </c>
      <c r="I6" s="38">
        <v>0</v>
      </c>
      <c r="J6" s="38">
        <v>0</v>
      </c>
      <c r="K6" s="38" t="s">
        <v>231</v>
      </c>
      <c r="L6" s="38" t="s">
        <v>231</v>
      </c>
      <c r="M6" s="39">
        <v>15</v>
      </c>
      <c r="N6" s="40">
        <v>1</v>
      </c>
      <c r="O6" s="39">
        <f t="shared" si="0"/>
        <v>15</v>
      </c>
      <c r="P6" s="39"/>
      <c r="Q6" s="94">
        <v>1</v>
      </c>
      <c r="R6" s="94">
        <v>2</v>
      </c>
      <c r="S6" s="94">
        <v>0</v>
      </c>
      <c r="T6" s="94">
        <v>0</v>
      </c>
      <c r="U6" s="94">
        <v>0</v>
      </c>
      <c r="V6" s="94">
        <v>0</v>
      </c>
      <c r="W6" s="41">
        <v>0</v>
      </c>
      <c r="X6" s="41">
        <v>0</v>
      </c>
      <c r="Y6" s="41" t="s">
        <v>231</v>
      </c>
      <c r="Z6" s="41" t="s">
        <v>231</v>
      </c>
      <c r="AA6" s="39">
        <v>15</v>
      </c>
      <c r="AB6" s="41">
        <f>'[1]Maldi data'!AB99</f>
        <v>0.8</v>
      </c>
      <c r="AC6" s="43">
        <f t="shared" si="1"/>
        <v>12</v>
      </c>
    </row>
    <row r="7" spans="1:29" x14ac:dyDescent="0.25">
      <c r="A7" t="s">
        <v>262</v>
      </c>
      <c r="B7" t="s">
        <v>252</v>
      </c>
      <c r="C7" t="s">
        <v>253</v>
      </c>
      <c r="D7" s="44" t="s">
        <v>254</v>
      </c>
      <c r="E7" s="45" t="s">
        <v>263</v>
      </c>
      <c r="F7" t="s">
        <v>117</v>
      </c>
      <c r="G7" s="93">
        <v>1</v>
      </c>
      <c r="H7" s="93">
        <v>1</v>
      </c>
      <c r="I7" s="38">
        <v>0</v>
      </c>
      <c r="J7" s="38">
        <v>0</v>
      </c>
      <c r="K7" s="38" t="s">
        <v>231</v>
      </c>
      <c r="L7" s="38" t="s">
        <v>231</v>
      </c>
      <c r="M7" s="39">
        <v>10</v>
      </c>
      <c r="N7" s="40">
        <v>1</v>
      </c>
      <c r="O7" s="39">
        <f t="shared" si="0"/>
        <v>10</v>
      </c>
      <c r="P7" s="39"/>
      <c r="Q7" s="94">
        <v>1</v>
      </c>
      <c r="R7" s="94">
        <v>2</v>
      </c>
      <c r="S7" s="94">
        <v>0</v>
      </c>
      <c r="T7" s="94">
        <v>0</v>
      </c>
      <c r="U7" s="94">
        <v>0</v>
      </c>
      <c r="V7" s="94">
        <v>0</v>
      </c>
      <c r="W7" s="41">
        <v>0</v>
      </c>
      <c r="X7" s="41">
        <v>0</v>
      </c>
      <c r="Y7" s="41" t="s">
        <v>231</v>
      </c>
      <c r="Z7" s="41" t="s">
        <v>231</v>
      </c>
      <c r="AA7" s="39">
        <v>15</v>
      </c>
      <c r="AB7" s="41">
        <v>0.8</v>
      </c>
      <c r="AC7" s="43">
        <f t="shared" si="1"/>
        <v>12</v>
      </c>
    </row>
    <row r="8" spans="1:29" x14ac:dyDescent="0.25">
      <c r="A8" t="s">
        <v>264</v>
      </c>
      <c r="B8" t="s">
        <v>252</v>
      </c>
      <c r="C8" t="s">
        <v>253</v>
      </c>
      <c r="D8" s="44" t="s">
        <v>254</v>
      </c>
      <c r="E8" s="45" t="s">
        <v>265</v>
      </c>
      <c r="F8" t="s">
        <v>117</v>
      </c>
      <c r="G8" s="93">
        <v>146</v>
      </c>
      <c r="H8" s="93">
        <v>150</v>
      </c>
      <c r="I8" s="93">
        <v>25</v>
      </c>
      <c r="J8" s="38">
        <v>2</v>
      </c>
      <c r="K8" s="38" t="s">
        <v>231</v>
      </c>
      <c r="L8" s="38" t="s">
        <v>231</v>
      </c>
      <c r="M8" s="39">
        <v>1600</v>
      </c>
      <c r="N8" s="40">
        <f>'[1]Maldi data'!O101</f>
        <v>1</v>
      </c>
      <c r="O8" s="39">
        <f t="shared" si="0"/>
        <v>1600</v>
      </c>
      <c r="P8" s="39"/>
      <c r="Q8" s="94">
        <v>68</v>
      </c>
      <c r="R8" s="94">
        <v>99</v>
      </c>
      <c r="S8" s="94">
        <v>88</v>
      </c>
      <c r="T8" s="94">
        <v>93</v>
      </c>
      <c r="U8" s="94">
        <v>99</v>
      </c>
      <c r="V8" s="94">
        <v>53</v>
      </c>
      <c r="W8" s="94">
        <v>27</v>
      </c>
      <c r="X8" s="41">
        <v>3</v>
      </c>
      <c r="Y8" s="41" t="s">
        <v>231</v>
      </c>
      <c r="Z8" s="41" t="s">
        <v>231</v>
      </c>
      <c r="AA8" s="39">
        <v>2600</v>
      </c>
      <c r="AB8" s="41">
        <f>'[1]Maldi data'!AB101</f>
        <v>1</v>
      </c>
      <c r="AC8" s="43">
        <f t="shared" si="1"/>
        <v>2600</v>
      </c>
    </row>
    <row r="9" spans="1:29" x14ac:dyDescent="0.25">
      <c r="A9" t="s">
        <v>266</v>
      </c>
      <c r="B9" t="s">
        <v>252</v>
      </c>
      <c r="C9" t="s">
        <v>253</v>
      </c>
      <c r="D9" s="44" t="s">
        <v>254</v>
      </c>
      <c r="E9" s="45" t="s">
        <v>267</v>
      </c>
      <c r="F9" t="s">
        <v>117</v>
      </c>
      <c r="G9" s="93">
        <v>151</v>
      </c>
      <c r="H9" s="93">
        <v>161</v>
      </c>
      <c r="I9" s="93">
        <v>29</v>
      </c>
      <c r="J9" s="38">
        <v>1</v>
      </c>
      <c r="K9" s="38" t="s">
        <v>231</v>
      </c>
      <c r="L9" s="38" t="s">
        <v>231</v>
      </c>
      <c r="M9" s="39">
        <v>1700</v>
      </c>
      <c r="N9" s="40">
        <f>'[1]Maldi data'!O102</f>
        <v>1</v>
      </c>
      <c r="O9" s="39">
        <f t="shared" si="0"/>
        <v>1700</v>
      </c>
      <c r="P9" s="39"/>
      <c r="Q9" s="94">
        <v>64</v>
      </c>
      <c r="R9" s="94">
        <v>93</v>
      </c>
      <c r="S9" s="94">
        <v>40</v>
      </c>
      <c r="T9" s="94">
        <v>91</v>
      </c>
      <c r="U9" s="94">
        <v>90</v>
      </c>
      <c r="V9" s="94">
        <v>88</v>
      </c>
      <c r="W9" s="94">
        <v>28</v>
      </c>
      <c r="X9" s="41">
        <v>5</v>
      </c>
      <c r="Y9" s="41" t="s">
        <v>231</v>
      </c>
      <c r="Z9" s="41" t="s">
        <v>231</v>
      </c>
      <c r="AA9" s="39">
        <v>2600</v>
      </c>
      <c r="AB9" s="41">
        <f>'[1]Maldi data'!AB102</f>
        <v>1</v>
      </c>
      <c r="AC9" s="43">
        <f t="shared" si="1"/>
        <v>2600</v>
      </c>
    </row>
    <row r="10" spans="1:29" x14ac:dyDescent="0.25">
      <c r="A10" t="s">
        <v>268</v>
      </c>
      <c r="B10" t="s">
        <v>252</v>
      </c>
      <c r="C10" t="s">
        <v>253</v>
      </c>
      <c r="D10" s="44" t="s">
        <v>254</v>
      </c>
      <c r="E10" s="45" t="s">
        <v>269</v>
      </c>
      <c r="F10" t="s">
        <v>117</v>
      </c>
      <c r="G10" s="93">
        <v>130</v>
      </c>
      <c r="H10" s="93">
        <v>139</v>
      </c>
      <c r="I10" s="93">
        <v>12</v>
      </c>
      <c r="J10" s="38">
        <v>1</v>
      </c>
      <c r="K10" s="38" t="s">
        <v>231</v>
      </c>
      <c r="L10" s="38" t="s">
        <v>231</v>
      </c>
      <c r="M10" s="39">
        <v>1300</v>
      </c>
      <c r="N10" s="40">
        <f>'[1]Maldi data'!O103</f>
        <v>1</v>
      </c>
      <c r="O10" s="39">
        <f t="shared" si="0"/>
        <v>1300</v>
      </c>
      <c r="P10" s="39"/>
      <c r="Q10" s="94">
        <v>69</v>
      </c>
      <c r="R10" s="94">
        <v>71</v>
      </c>
      <c r="S10" s="94">
        <v>66</v>
      </c>
      <c r="T10" s="94">
        <v>75</v>
      </c>
      <c r="U10" s="94">
        <v>72</v>
      </c>
      <c r="V10" s="94">
        <v>57</v>
      </c>
      <c r="W10" s="94">
        <v>29</v>
      </c>
      <c r="X10" s="41">
        <v>1</v>
      </c>
      <c r="Y10" s="41" t="s">
        <v>231</v>
      </c>
      <c r="Z10" s="41" t="s">
        <v>231</v>
      </c>
      <c r="AA10" s="39">
        <v>2500</v>
      </c>
      <c r="AB10" s="41">
        <f>'[1]Maldi data'!AB103</f>
        <v>1</v>
      </c>
      <c r="AC10" s="43">
        <f t="shared" si="1"/>
        <v>2500</v>
      </c>
    </row>
    <row r="11" spans="1:29" x14ac:dyDescent="0.25">
      <c r="A11" t="s">
        <v>270</v>
      </c>
      <c r="B11" t="s">
        <v>252</v>
      </c>
      <c r="C11" t="s">
        <v>253</v>
      </c>
      <c r="D11" s="44" t="s">
        <v>254</v>
      </c>
      <c r="E11" s="45" t="s">
        <v>271</v>
      </c>
      <c r="F11" t="s">
        <v>117</v>
      </c>
      <c r="G11" s="93">
        <v>144</v>
      </c>
      <c r="H11" s="93">
        <v>156</v>
      </c>
      <c r="I11" s="93">
        <v>22</v>
      </c>
      <c r="J11" s="38">
        <v>0</v>
      </c>
      <c r="K11" s="38" t="s">
        <v>231</v>
      </c>
      <c r="L11" s="38" t="s">
        <v>231</v>
      </c>
      <c r="M11" s="39">
        <v>1600</v>
      </c>
      <c r="N11" s="40">
        <f>'[1]Maldi data'!O104</f>
        <v>1</v>
      </c>
      <c r="O11" s="39">
        <f t="shared" si="0"/>
        <v>1600</v>
      </c>
      <c r="P11" s="39"/>
      <c r="Q11" s="94">
        <v>75</v>
      </c>
      <c r="R11" s="94">
        <v>87</v>
      </c>
      <c r="S11" s="94">
        <v>91</v>
      </c>
      <c r="T11" s="94">
        <v>85</v>
      </c>
      <c r="U11" s="94">
        <v>81</v>
      </c>
      <c r="V11" s="94">
        <v>92</v>
      </c>
      <c r="W11" s="94">
        <v>34</v>
      </c>
      <c r="X11" s="41">
        <v>6</v>
      </c>
      <c r="Y11" s="41" t="s">
        <v>231</v>
      </c>
      <c r="Z11" s="41" t="s">
        <v>231</v>
      </c>
      <c r="AA11" s="39">
        <v>3000</v>
      </c>
      <c r="AB11" s="41">
        <f>'[1]Maldi data'!AB104</f>
        <v>1</v>
      </c>
      <c r="AC11" s="43">
        <f t="shared" si="1"/>
        <v>3000</v>
      </c>
    </row>
    <row r="12" spans="1:29" x14ac:dyDescent="0.25">
      <c r="A12" t="s">
        <v>272</v>
      </c>
      <c r="B12" t="s">
        <v>252</v>
      </c>
      <c r="C12" t="s">
        <v>253</v>
      </c>
      <c r="D12" s="44" t="s">
        <v>254</v>
      </c>
      <c r="E12" s="45" t="s">
        <v>273</v>
      </c>
      <c r="F12" t="s">
        <v>117</v>
      </c>
      <c r="G12" s="93">
        <v>131</v>
      </c>
      <c r="H12" s="93">
        <v>125</v>
      </c>
      <c r="I12" s="93">
        <v>18</v>
      </c>
      <c r="J12" s="38">
        <v>2</v>
      </c>
      <c r="K12" s="38" t="s">
        <v>231</v>
      </c>
      <c r="L12" s="38" t="s">
        <v>231</v>
      </c>
      <c r="M12" s="39">
        <v>1300</v>
      </c>
      <c r="N12" s="40">
        <f>'[1]Maldi data'!O105</f>
        <v>1</v>
      </c>
      <c r="O12" s="39">
        <f t="shared" si="0"/>
        <v>1300</v>
      </c>
      <c r="P12" s="39"/>
      <c r="Q12" s="94">
        <v>82</v>
      </c>
      <c r="R12" s="94">
        <v>85</v>
      </c>
      <c r="S12" s="94">
        <v>81</v>
      </c>
      <c r="T12" s="94">
        <v>126</v>
      </c>
      <c r="U12" s="94">
        <v>82</v>
      </c>
      <c r="V12" s="94">
        <v>86</v>
      </c>
      <c r="W12" s="94">
        <v>31</v>
      </c>
      <c r="X12" s="41">
        <v>3</v>
      </c>
      <c r="Y12" s="41" t="s">
        <v>231</v>
      </c>
      <c r="Z12" s="41" t="s">
        <v>231</v>
      </c>
      <c r="AA12" s="39">
        <v>2900</v>
      </c>
      <c r="AB12" s="41">
        <f>'[1]Maldi data'!AB105</f>
        <v>1</v>
      </c>
      <c r="AC12" s="43">
        <f t="shared" si="1"/>
        <v>2900</v>
      </c>
    </row>
    <row r="13" spans="1:29" x14ac:dyDescent="0.25">
      <c r="A13" t="s">
        <v>274</v>
      </c>
      <c r="B13" t="s">
        <v>252</v>
      </c>
      <c r="C13" t="s">
        <v>253</v>
      </c>
      <c r="D13" s="44" t="s">
        <v>254</v>
      </c>
      <c r="E13" s="45" t="s">
        <v>275</v>
      </c>
      <c r="F13" t="s">
        <v>117</v>
      </c>
      <c r="G13" s="38" t="s">
        <v>231</v>
      </c>
      <c r="H13" s="38" t="s">
        <v>231</v>
      </c>
      <c r="I13" s="38" t="s">
        <v>88</v>
      </c>
      <c r="J13" s="93">
        <v>141</v>
      </c>
      <c r="K13" s="93">
        <v>12</v>
      </c>
      <c r="L13" s="38">
        <v>2</v>
      </c>
      <c r="M13" s="39">
        <v>140000</v>
      </c>
      <c r="N13" s="40">
        <f>'[1]Maldi data'!O106</f>
        <v>1</v>
      </c>
      <c r="O13" s="39">
        <f t="shared" si="0"/>
        <v>140000</v>
      </c>
      <c r="P13" s="39"/>
      <c r="Q13" s="41" t="s">
        <v>231</v>
      </c>
      <c r="R13" s="41" t="s">
        <v>231</v>
      </c>
      <c r="S13" s="41" t="s">
        <v>231</v>
      </c>
      <c r="T13" s="41" t="s">
        <v>231</v>
      </c>
      <c r="U13" s="41" t="s">
        <v>231</v>
      </c>
      <c r="V13" s="41" t="s">
        <v>231</v>
      </c>
      <c r="W13" s="41" t="s">
        <v>88</v>
      </c>
      <c r="X13" s="94">
        <v>192</v>
      </c>
      <c r="Y13" s="94">
        <v>24</v>
      </c>
      <c r="Z13" s="41">
        <v>3</v>
      </c>
      <c r="AA13" s="39">
        <v>210000</v>
      </c>
      <c r="AB13" s="41">
        <f>'[1]Maldi data'!AB106</f>
        <v>1</v>
      </c>
      <c r="AC13" s="43">
        <f t="shared" si="1"/>
        <v>210000</v>
      </c>
    </row>
    <row r="14" spans="1:29" x14ac:dyDescent="0.25">
      <c r="A14" t="s">
        <v>276</v>
      </c>
      <c r="B14" t="s">
        <v>252</v>
      </c>
      <c r="C14" t="s">
        <v>253</v>
      </c>
      <c r="D14" s="44" t="s">
        <v>254</v>
      </c>
      <c r="E14" s="45" t="s">
        <v>277</v>
      </c>
      <c r="F14" t="s">
        <v>117</v>
      </c>
      <c r="G14" s="38" t="s">
        <v>231</v>
      </c>
      <c r="H14" s="38" t="s">
        <v>231</v>
      </c>
      <c r="I14" s="38" t="s">
        <v>88</v>
      </c>
      <c r="J14" s="93">
        <v>107</v>
      </c>
      <c r="K14" s="93">
        <v>11</v>
      </c>
      <c r="L14" s="38">
        <v>1</v>
      </c>
      <c r="M14" s="39">
        <v>110000</v>
      </c>
      <c r="N14" s="40">
        <f>'[1]Maldi data'!O107</f>
        <v>1</v>
      </c>
      <c r="O14" s="39">
        <f t="shared" si="0"/>
        <v>110000</v>
      </c>
      <c r="P14" s="39"/>
      <c r="Q14" s="41" t="s">
        <v>231</v>
      </c>
      <c r="R14" s="41" t="s">
        <v>231</v>
      </c>
      <c r="S14" s="41" t="s">
        <v>231</v>
      </c>
      <c r="T14" s="41" t="s">
        <v>231</v>
      </c>
      <c r="U14" s="41" t="s">
        <v>231</v>
      </c>
      <c r="V14" s="41" t="s">
        <v>231</v>
      </c>
      <c r="W14" s="41" t="s">
        <v>88</v>
      </c>
      <c r="X14" s="94">
        <v>178</v>
      </c>
      <c r="Y14" s="94">
        <v>23</v>
      </c>
      <c r="Z14" s="41">
        <v>1</v>
      </c>
      <c r="AA14" s="39">
        <v>180000</v>
      </c>
      <c r="AB14" s="41">
        <f>'[1]Maldi data'!AB107</f>
        <v>0.8</v>
      </c>
      <c r="AC14" s="43">
        <f t="shared" si="1"/>
        <v>144000</v>
      </c>
    </row>
    <row r="15" spans="1:29" x14ac:dyDescent="0.25">
      <c r="A15" t="s">
        <v>278</v>
      </c>
      <c r="B15" t="s">
        <v>252</v>
      </c>
      <c r="C15" t="s">
        <v>253</v>
      </c>
      <c r="D15" s="44" t="s">
        <v>254</v>
      </c>
      <c r="E15" s="45" t="s">
        <v>279</v>
      </c>
      <c r="F15" t="s">
        <v>117</v>
      </c>
      <c r="G15" s="38" t="s">
        <v>231</v>
      </c>
      <c r="H15" s="38" t="s">
        <v>231</v>
      </c>
      <c r="I15" s="38" t="s">
        <v>88</v>
      </c>
      <c r="J15" s="93">
        <v>133</v>
      </c>
      <c r="K15" s="93">
        <v>14</v>
      </c>
      <c r="L15" s="38">
        <v>1</v>
      </c>
      <c r="M15" s="39">
        <v>130000</v>
      </c>
      <c r="N15" s="40">
        <f>'[1]Maldi data'!O108</f>
        <v>1</v>
      </c>
      <c r="O15" s="39">
        <f t="shared" si="0"/>
        <v>130000</v>
      </c>
      <c r="P15" s="39"/>
      <c r="Q15" s="41" t="s">
        <v>231</v>
      </c>
      <c r="R15" s="41" t="s">
        <v>231</v>
      </c>
      <c r="S15" s="41" t="s">
        <v>231</v>
      </c>
      <c r="T15" s="41" t="s">
        <v>231</v>
      </c>
      <c r="U15" s="41" t="s">
        <v>231</v>
      </c>
      <c r="V15" s="41" t="s">
        <v>231</v>
      </c>
      <c r="W15" s="41" t="s">
        <v>88</v>
      </c>
      <c r="X15" s="94">
        <v>168</v>
      </c>
      <c r="Y15" s="94">
        <v>23</v>
      </c>
      <c r="Z15" s="41">
        <v>6</v>
      </c>
      <c r="AA15" s="39">
        <v>170000</v>
      </c>
      <c r="AB15" s="41">
        <f>'[1]Maldi data'!AB108</f>
        <v>0.8</v>
      </c>
      <c r="AC15" s="43">
        <f t="shared" si="1"/>
        <v>136000</v>
      </c>
    </row>
    <row r="16" spans="1:29" x14ac:dyDescent="0.25">
      <c r="A16" t="s">
        <v>280</v>
      </c>
      <c r="B16" t="s">
        <v>252</v>
      </c>
      <c r="C16" t="s">
        <v>253</v>
      </c>
      <c r="D16" s="44" t="s">
        <v>254</v>
      </c>
      <c r="E16" s="45" t="s">
        <v>281</v>
      </c>
      <c r="F16" t="s">
        <v>117</v>
      </c>
      <c r="G16" s="38" t="s">
        <v>231</v>
      </c>
      <c r="H16" s="38" t="s">
        <v>231</v>
      </c>
      <c r="I16" s="38" t="s">
        <v>88</v>
      </c>
      <c r="J16" s="93">
        <v>129</v>
      </c>
      <c r="K16" s="93">
        <v>15</v>
      </c>
      <c r="L16" s="38">
        <v>0</v>
      </c>
      <c r="M16" s="39">
        <v>130000</v>
      </c>
      <c r="N16" s="40">
        <f>'[1]Maldi data'!O109</f>
        <v>0.8</v>
      </c>
      <c r="O16" s="39">
        <f t="shared" si="0"/>
        <v>104000</v>
      </c>
      <c r="P16" s="39"/>
      <c r="Q16" s="41" t="s">
        <v>231</v>
      </c>
      <c r="R16" s="41" t="s">
        <v>231</v>
      </c>
      <c r="S16" s="41" t="s">
        <v>231</v>
      </c>
      <c r="T16" s="41" t="s">
        <v>231</v>
      </c>
      <c r="U16" s="41" t="s">
        <v>231</v>
      </c>
      <c r="V16" s="41" t="s">
        <v>231</v>
      </c>
      <c r="W16" s="41" t="s">
        <v>88</v>
      </c>
      <c r="X16" s="94">
        <v>178</v>
      </c>
      <c r="Y16" s="94">
        <v>25</v>
      </c>
      <c r="Z16" s="41">
        <v>0</v>
      </c>
      <c r="AA16" s="39">
        <v>180000</v>
      </c>
      <c r="AB16" s="41">
        <f>'[1]Maldi data'!AB109</f>
        <v>1</v>
      </c>
      <c r="AC16" s="43">
        <f t="shared" si="1"/>
        <v>180000</v>
      </c>
    </row>
    <row r="17" spans="1:29" x14ac:dyDescent="0.25">
      <c r="A17" t="s">
        <v>282</v>
      </c>
      <c r="B17" t="s">
        <v>252</v>
      </c>
      <c r="C17" t="s">
        <v>253</v>
      </c>
      <c r="D17" s="44" t="s">
        <v>254</v>
      </c>
      <c r="E17" s="45" t="s">
        <v>283</v>
      </c>
      <c r="F17" t="s">
        <v>117</v>
      </c>
      <c r="G17" s="38" t="s">
        <v>231</v>
      </c>
      <c r="H17" s="38" t="s">
        <v>231</v>
      </c>
      <c r="I17" s="38" t="s">
        <v>88</v>
      </c>
      <c r="J17" s="93">
        <v>127</v>
      </c>
      <c r="K17" s="93">
        <v>17</v>
      </c>
      <c r="L17" s="38">
        <v>1</v>
      </c>
      <c r="M17" s="39">
        <v>130000</v>
      </c>
      <c r="N17" s="40">
        <f>'[1]Maldi data'!O110</f>
        <v>1</v>
      </c>
      <c r="O17" s="39">
        <f t="shared" si="0"/>
        <v>130000</v>
      </c>
      <c r="P17" s="39"/>
      <c r="Q17" s="41" t="s">
        <v>231</v>
      </c>
      <c r="R17" s="41" t="s">
        <v>231</v>
      </c>
      <c r="S17" s="41" t="s">
        <v>231</v>
      </c>
      <c r="T17" s="41" t="s">
        <v>231</v>
      </c>
      <c r="U17" s="41" t="s">
        <v>231</v>
      </c>
      <c r="V17" s="41" t="s">
        <v>231</v>
      </c>
      <c r="W17" s="41" t="s">
        <v>88</v>
      </c>
      <c r="X17" s="94">
        <v>203</v>
      </c>
      <c r="Y17" s="94">
        <v>29</v>
      </c>
      <c r="Z17" s="41">
        <v>1</v>
      </c>
      <c r="AA17" s="39">
        <v>210000</v>
      </c>
      <c r="AB17" s="41">
        <f>'[1]Maldi data'!AB110</f>
        <v>1</v>
      </c>
      <c r="AC17" s="43">
        <f t="shared" si="1"/>
        <v>210000</v>
      </c>
    </row>
    <row r="18" spans="1:29" x14ac:dyDescent="0.25">
      <c r="A18" t="s">
        <v>284</v>
      </c>
      <c r="B18" t="s">
        <v>252</v>
      </c>
      <c r="C18" t="s">
        <v>253</v>
      </c>
      <c r="D18" s="44" t="s">
        <v>254</v>
      </c>
      <c r="E18" s="45" t="s">
        <v>285</v>
      </c>
      <c r="F18" t="s">
        <v>117</v>
      </c>
      <c r="G18" s="93">
        <v>2</v>
      </c>
      <c r="H18" s="93">
        <v>5</v>
      </c>
      <c r="I18" s="38">
        <v>0</v>
      </c>
      <c r="J18" s="38">
        <v>0</v>
      </c>
      <c r="K18" s="38" t="s">
        <v>231</v>
      </c>
      <c r="L18" s="38" t="s">
        <v>231</v>
      </c>
      <c r="M18" s="39">
        <v>35</v>
      </c>
      <c r="N18" s="40">
        <v>1</v>
      </c>
      <c r="O18" s="39">
        <f t="shared" si="0"/>
        <v>35</v>
      </c>
      <c r="P18" s="39"/>
      <c r="Q18" s="94">
        <v>0</v>
      </c>
      <c r="R18" s="94">
        <v>2</v>
      </c>
      <c r="S18" s="94">
        <v>3</v>
      </c>
      <c r="T18" s="94">
        <v>1</v>
      </c>
      <c r="U18" s="94">
        <v>0</v>
      </c>
      <c r="V18" s="94">
        <v>0</v>
      </c>
      <c r="W18" s="41" t="s">
        <v>231</v>
      </c>
      <c r="X18" s="41" t="s">
        <v>231</v>
      </c>
      <c r="Y18" s="41" t="s">
        <v>231</v>
      </c>
      <c r="Z18" s="41" t="s">
        <v>231</v>
      </c>
      <c r="AA18" s="39">
        <v>30</v>
      </c>
      <c r="AB18" s="41">
        <f>'[1]Maldi data'!AB111</f>
        <v>0.8</v>
      </c>
      <c r="AC18" s="43">
        <f t="shared" si="1"/>
        <v>24</v>
      </c>
    </row>
    <row r="19" spans="1:29" x14ac:dyDescent="0.25">
      <c r="A19" t="s">
        <v>286</v>
      </c>
      <c r="B19" t="s">
        <v>252</v>
      </c>
      <c r="C19" t="s">
        <v>253</v>
      </c>
      <c r="D19" s="44" t="s">
        <v>254</v>
      </c>
      <c r="E19" s="45" t="s">
        <v>287</v>
      </c>
      <c r="F19" t="s">
        <v>117</v>
      </c>
      <c r="G19" s="93">
        <v>2</v>
      </c>
      <c r="H19" s="93">
        <v>2</v>
      </c>
      <c r="I19" s="38">
        <v>0</v>
      </c>
      <c r="J19" s="38">
        <v>0</v>
      </c>
      <c r="K19" s="38" t="s">
        <v>231</v>
      </c>
      <c r="L19" s="38" t="s">
        <v>231</v>
      </c>
      <c r="M19" s="39">
        <v>20</v>
      </c>
      <c r="N19" s="40">
        <v>1</v>
      </c>
      <c r="O19" s="39">
        <f t="shared" si="0"/>
        <v>20</v>
      </c>
      <c r="P19" s="39"/>
      <c r="Q19" s="94">
        <v>1</v>
      </c>
      <c r="R19" s="94">
        <v>0</v>
      </c>
      <c r="S19" s="94">
        <v>1</v>
      </c>
      <c r="T19" s="94">
        <v>1</v>
      </c>
      <c r="U19" s="94">
        <v>2</v>
      </c>
      <c r="V19" s="94">
        <v>0</v>
      </c>
      <c r="W19" s="41" t="s">
        <v>231</v>
      </c>
      <c r="X19" s="41" t="s">
        <v>231</v>
      </c>
      <c r="Y19" s="41" t="s">
        <v>231</v>
      </c>
      <c r="Z19" s="41" t="s">
        <v>231</v>
      </c>
      <c r="AA19" s="39">
        <v>25</v>
      </c>
      <c r="AB19" s="41">
        <v>1</v>
      </c>
      <c r="AC19" s="43">
        <f t="shared" si="1"/>
        <v>25</v>
      </c>
    </row>
    <row r="20" spans="1:29" x14ac:dyDescent="0.25">
      <c r="A20" t="s">
        <v>288</v>
      </c>
      <c r="B20" t="s">
        <v>252</v>
      </c>
      <c r="C20" t="s">
        <v>253</v>
      </c>
      <c r="D20" s="44" t="s">
        <v>254</v>
      </c>
      <c r="E20" s="45" t="s">
        <v>289</v>
      </c>
      <c r="F20" t="s">
        <v>117</v>
      </c>
      <c r="G20" s="93">
        <v>2</v>
      </c>
      <c r="H20" s="93">
        <v>2</v>
      </c>
      <c r="I20" s="38">
        <v>0</v>
      </c>
      <c r="J20" s="38">
        <v>0</v>
      </c>
      <c r="K20" s="38" t="s">
        <v>231</v>
      </c>
      <c r="L20" s="38" t="s">
        <v>231</v>
      </c>
      <c r="M20" s="39">
        <v>20</v>
      </c>
      <c r="N20" s="40">
        <v>1</v>
      </c>
      <c r="O20" s="39">
        <f t="shared" si="0"/>
        <v>20</v>
      </c>
      <c r="P20" s="39"/>
      <c r="Q20" s="94">
        <v>1</v>
      </c>
      <c r="R20" s="94">
        <v>2</v>
      </c>
      <c r="S20" s="94">
        <v>2</v>
      </c>
      <c r="T20" s="94">
        <v>0</v>
      </c>
      <c r="U20" s="94">
        <v>1</v>
      </c>
      <c r="V20" s="94">
        <v>1</v>
      </c>
      <c r="W20" s="41" t="s">
        <v>231</v>
      </c>
      <c r="X20" s="41" t="s">
        <v>231</v>
      </c>
      <c r="Y20" s="41" t="s">
        <v>231</v>
      </c>
      <c r="Z20" s="41" t="s">
        <v>231</v>
      </c>
      <c r="AA20" s="39">
        <v>35</v>
      </c>
      <c r="AB20" s="41">
        <v>1</v>
      </c>
      <c r="AC20" s="43">
        <f t="shared" si="1"/>
        <v>35</v>
      </c>
    </row>
    <row r="21" spans="1:29" x14ac:dyDescent="0.25">
      <c r="A21" t="s">
        <v>290</v>
      </c>
      <c r="B21" t="s">
        <v>252</v>
      </c>
      <c r="C21" t="s">
        <v>253</v>
      </c>
      <c r="D21" s="44" t="s">
        <v>254</v>
      </c>
      <c r="E21" s="45" t="s">
        <v>291</v>
      </c>
      <c r="F21" t="s">
        <v>117</v>
      </c>
      <c r="G21" s="93">
        <v>0</v>
      </c>
      <c r="H21" s="93">
        <v>4</v>
      </c>
      <c r="I21" s="38">
        <v>0</v>
      </c>
      <c r="J21" s="38">
        <v>0</v>
      </c>
      <c r="K21" s="38" t="s">
        <v>231</v>
      </c>
      <c r="L21" s="38" t="s">
        <v>231</v>
      </c>
      <c r="M21" s="39">
        <v>20</v>
      </c>
      <c r="N21" s="40">
        <v>1</v>
      </c>
      <c r="O21" s="39">
        <f t="shared" si="0"/>
        <v>20</v>
      </c>
      <c r="P21" s="39"/>
      <c r="Q21" s="94">
        <v>0</v>
      </c>
      <c r="R21" s="94">
        <v>0</v>
      </c>
      <c r="S21" s="94">
        <v>0</v>
      </c>
      <c r="T21" s="94">
        <v>0</v>
      </c>
      <c r="U21" s="94">
        <v>1</v>
      </c>
      <c r="V21" s="94">
        <v>2</v>
      </c>
      <c r="W21" s="41" t="s">
        <v>231</v>
      </c>
      <c r="X21" s="41" t="s">
        <v>231</v>
      </c>
      <c r="Y21" s="41" t="s">
        <v>231</v>
      </c>
      <c r="Z21" s="41" t="s">
        <v>231</v>
      </c>
      <c r="AA21" s="39">
        <v>15</v>
      </c>
      <c r="AB21" s="41">
        <v>1</v>
      </c>
      <c r="AC21" s="43">
        <f t="shared" si="1"/>
        <v>15</v>
      </c>
    </row>
    <row r="22" spans="1:29" x14ac:dyDescent="0.25">
      <c r="A22" t="s">
        <v>292</v>
      </c>
      <c r="B22" t="s">
        <v>252</v>
      </c>
      <c r="C22" t="s">
        <v>253</v>
      </c>
      <c r="D22" s="44" t="s">
        <v>254</v>
      </c>
      <c r="E22" s="45" t="s">
        <v>293</v>
      </c>
      <c r="F22" t="s">
        <v>117</v>
      </c>
      <c r="G22" s="93">
        <v>0</v>
      </c>
      <c r="H22" s="93">
        <v>2</v>
      </c>
      <c r="I22" s="38">
        <v>0</v>
      </c>
      <c r="J22" s="38">
        <v>0</v>
      </c>
      <c r="K22" s="38" t="s">
        <v>231</v>
      </c>
      <c r="L22" s="38" t="s">
        <v>231</v>
      </c>
      <c r="M22" s="39">
        <v>10</v>
      </c>
      <c r="N22" s="40">
        <v>1</v>
      </c>
      <c r="O22" s="39">
        <f t="shared" si="0"/>
        <v>10</v>
      </c>
      <c r="P22" s="39"/>
      <c r="Q22" s="94">
        <v>0</v>
      </c>
      <c r="R22" s="94">
        <v>1</v>
      </c>
      <c r="S22" s="94">
        <v>2</v>
      </c>
      <c r="T22" s="94">
        <v>0</v>
      </c>
      <c r="U22" s="94">
        <v>1</v>
      </c>
      <c r="V22" s="94">
        <v>1</v>
      </c>
      <c r="W22" s="41" t="s">
        <v>231</v>
      </c>
      <c r="X22" s="41" t="s">
        <v>231</v>
      </c>
      <c r="Y22" s="41" t="s">
        <v>231</v>
      </c>
      <c r="Z22" s="41" t="s">
        <v>231</v>
      </c>
      <c r="AA22" s="39">
        <v>25</v>
      </c>
      <c r="AB22" s="41">
        <v>1</v>
      </c>
      <c r="AC22" s="43">
        <f t="shared" si="1"/>
        <v>25</v>
      </c>
    </row>
    <row r="23" spans="1:29" x14ac:dyDescent="0.25">
      <c r="A23" t="s">
        <v>294</v>
      </c>
      <c r="B23" t="s">
        <v>252</v>
      </c>
      <c r="C23" t="s">
        <v>253</v>
      </c>
      <c r="D23" s="44" t="s">
        <v>254</v>
      </c>
      <c r="E23" s="45" t="s">
        <v>295</v>
      </c>
      <c r="F23" t="s">
        <v>117</v>
      </c>
      <c r="G23" s="93">
        <v>149</v>
      </c>
      <c r="H23" s="93">
        <v>122</v>
      </c>
      <c r="I23" s="93">
        <v>13</v>
      </c>
      <c r="J23" s="38">
        <v>3</v>
      </c>
      <c r="K23" s="38" t="s">
        <v>231</v>
      </c>
      <c r="L23" s="38" t="s">
        <v>231</v>
      </c>
      <c r="M23" s="39">
        <v>1400</v>
      </c>
      <c r="N23" s="40">
        <f>'[1]Maldi data'!O116</f>
        <v>1</v>
      </c>
      <c r="O23" s="39">
        <f t="shared" si="0"/>
        <v>1400</v>
      </c>
      <c r="P23" s="39"/>
      <c r="Q23" s="94">
        <v>49</v>
      </c>
      <c r="R23" s="94">
        <v>105</v>
      </c>
      <c r="S23" s="94">
        <v>88</v>
      </c>
      <c r="T23" s="94">
        <v>31</v>
      </c>
      <c r="U23" s="94">
        <v>95</v>
      </c>
      <c r="V23" s="94">
        <v>93</v>
      </c>
      <c r="W23" s="94">
        <v>30</v>
      </c>
      <c r="X23" s="41">
        <v>3</v>
      </c>
      <c r="Y23" s="41" t="s">
        <v>231</v>
      </c>
      <c r="Z23" s="41" t="s">
        <v>231</v>
      </c>
      <c r="AA23" s="39">
        <v>2700</v>
      </c>
      <c r="AB23" s="41">
        <f>'[1]Maldi data'!AB116</f>
        <v>1</v>
      </c>
      <c r="AC23" s="43">
        <f t="shared" si="1"/>
        <v>2700</v>
      </c>
    </row>
    <row r="24" spans="1:29" x14ac:dyDescent="0.25">
      <c r="A24" t="s">
        <v>296</v>
      </c>
      <c r="B24" t="s">
        <v>252</v>
      </c>
      <c r="C24" t="s">
        <v>253</v>
      </c>
      <c r="D24" s="44" t="s">
        <v>254</v>
      </c>
      <c r="E24" s="45" t="s">
        <v>297</v>
      </c>
      <c r="F24" t="s">
        <v>117</v>
      </c>
      <c r="G24" s="93">
        <v>137</v>
      </c>
      <c r="H24" s="93">
        <v>117</v>
      </c>
      <c r="I24" s="93">
        <v>15</v>
      </c>
      <c r="J24" s="38">
        <v>2</v>
      </c>
      <c r="K24" s="38" t="s">
        <v>231</v>
      </c>
      <c r="L24" s="38" t="s">
        <v>231</v>
      </c>
      <c r="M24" s="39">
        <v>1300</v>
      </c>
      <c r="N24" s="40">
        <f>'[1]Maldi data'!O117</f>
        <v>1</v>
      </c>
      <c r="O24" s="39">
        <f t="shared" si="0"/>
        <v>1300</v>
      </c>
      <c r="P24" s="39"/>
      <c r="Q24" s="94">
        <v>41</v>
      </c>
      <c r="R24" s="94">
        <v>61</v>
      </c>
      <c r="S24" s="94">
        <v>73</v>
      </c>
      <c r="T24" s="94">
        <v>62</v>
      </c>
      <c r="U24" s="94">
        <v>67</v>
      </c>
      <c r="V24" s="94">
        <v>83</v>
      </c>
      <c r="W24" s="94">
        <v>22</v>
      </c>
      <c r="X24" s="41">
        <v>0</v>
      </c>
      <c r="Y24" s="41" t="s">
        <v>231</v>
      </c>
      <c r="Z24" s="41" t="s">
        <v>231</v>
      </c>
      <c r="AA24" s="39">
        <v>2100</v>
      </c>
      <c r="AB24" s="41">
        <f>'[1]Maldi data'!AB117</f>
        <v>1</v>
      </c>
      <c r="AC24" s="43">
        <f t="shared" si="1"/>
        <v>2100</v>
      </c>
    </row>
    <row r="25" spans="1:29" x14ac:dyDescent="0.25">
      <c r="A25" t="s">
        <v>298</v>
      </c>
      <c r="B25" t="s">
        <v>252</v>
      </c>
      <c r="C25" t="s">
        <v>253</v>
      </c>
      <c r="D25" s="44" t="s">
        <v>254</v>
      </c>
      <c r="E25" s="45" t="s">
        <v>299</v>
      </c>
      <c r="F25" t="s">
        <v>117</v>
      </c>
      <c r="G25" s="93">
        <v>99</v>
      </c>
      <c r="H25" s="93">
        <v>110</v>
      </c>
      <c r="I25" s="93">
        <v>4</v>
      </c>
      <c r="J25" s="38">
        <v>0</v>
      </c>
      <c r="K25" s="38" t="s">
        <v>231</v>
      </c>
      <c r="L25" s="38" t="s">
        <v>231</v>
      </c>
      <c r="M25" s="39">
        <v>990</v>
      </c>
      <c r="N25" s="40">
        <f>'[1]Maldi data'!O118</f>
        <v>1</v>
      </c>
      <c r="O25" s="39">
        <f t="shared" si="0"/>
        <v>990</v>
      </c>
      <c r="P25" s="39"/>
      <c r="Q25" s="94">
        <v>52</v>
      </c>
      <c r="R25" s="94">
        <v>62</v>
      </c>
      <c r="S25" s="94">
        <v>50</v>
      </c>
      <c r="T25" s="94">
        <v>19</v>
      </c>
      <c r="U25" s="94">
        <v>39</v>
      </c>
      <c r="V25" s="94">
        <v>60</v>
      </c>
      <c r="W25" s="94">
        <v>15</v>
      </c>
      <c r="X25" s="41">
        <v>0</v>
      </c>
      <c r="Y25" s="41" t="s">
        <v>231</v>
      </c>
      <c r="Z25" s="41" t="s">
        <v>231</v>
      </c>
      <c r="AA25" s="39">
        <v>1500</v>
      </c>
      <c r="AB25" s="41">
        <f>'[1]Maldi data'!AB118</f>
        <v>1</v>
      </c>
      <c r="AC25" s="43">
        <f t="shared" si="1"/>
        <v>1500</v>
      </c>
    </row>
    <row r="26" spans="1:29" x14ac:dyDescent="0.25">
      <c r="A26" t="s">
        <v>300</v>
      </c>
      <c r="B26" t="s">
        <v>252</v>
      </c>
      <c r="C26" t="s">
        <v>253</v>
      </c>
      <c r="D26" s="44" t="s">
        <v>254</v>
      </c>
      <c r="E26" s="45" t="s">
        <v>301</v>
      </c>
      <c r="F26" t="s">
        <v>117</v>
      </c>
      <c r="G26" s="93">
        <v>126</v>
      </c>
      <c r="H26" s="93">
        <v>11</v>
      </c>
      <c r="I26" s="93">
        <v>7</v>
      </c>
      <c r="J26" s="38">
        <v>0</v>
      </c>
      <c r="K26" s="38" t="s">
        <v>231</v>
      </c>
      <c r="L26" s="38" t="s">
        <v>231</v>
      </c>
      <c r="M26" s="39">
        <v>1100</v>
      </c>
      <c r="N26" s="40">
        <f>'[1]Maldi data'!O119</f>
        <v>1</v>
      </c>
      <c r="O26" s="39">
        <f t="shared" si="0"/>
        <v>1100</v>
      </c>
      <c r="P26" s="39"/>
      <c r="Q26" s="94">
        <v>75</v>
      </c>
      <c r="R26" s="94">
        <v>47</v>
      </c>
      <c r="S26" s="94">
        <v>70</v>
      </c>
      <c r="T26" s="94">
        <v>59</v>
      </c>
      <c r="U26" s="94">
        <v>79</v>
      </c>
      <c r="V26" s="94">
        <v>75</v>
      </c>
      <c r="W26" s="94">
        <v>2</v>
      </c>
      <c r="X26" s="41">
        <v>16</v>
      </c>
      <c r="Y26" s="41" t="s">
        <v>231</v>
      </c>
      <c r="Z26" s="41" t="s">
        <v>231</v>
      </c>
      <c r="AA26" s="39">
        <v>2000</v>
      </c>
      <c r="AB26" s="41">
        <f>'[1]Maldi data'!AB119</f>
        <v>1</v>
      </c>
      <c r="AC26" s="43">
        <f t="shared" si="1"/>
        <v>2000</v>
      </c>
    </row>
    <row r="27" spans="1:29" x14ac:dyDescent="0.25">
      <c r="A27" t="s">
        <v>302</v>
      </c>
      <c r="B27" t="s">
        <v>252</v>
      </c>
      <c r="C27" t="s">
        <v>253</v>
      </c>
      <c r="D27" s="44" t="s">
        <v>254</v>
      </c>
      <c r="E27" s="45" t="s">
        <v>303</v>
      </c>
      <c r="F27" t="s">
        <v>117</v>
      </c>
      <c r="G27" s="93">
        <v>86</v>
      </c>
      <c r="H27" s="93">
        <v>96</v>
      </c>
      <c r="I27" s="93">
        <v>10</v>
      </c>
      <c r="J27" s="38">
        <v>0</v>
      </c>
      <c r="K27" s="38" t="s">
        <v>231</v>
      </c>
      <c r="L27" s="38" t="s">
        <v>231</v>
      </c>
      <c r="M27" s="39">
        <v>9200</v>
      </c>
      <c r="N27" s="40">
        <f>'[1]Maldi data'!O120</f>
        <v>0.8</v>
      </c>
      <c r="O27" s="39">
        <f t="shared" si="0"/>
        <v>7360</v>
      </c>
      <c r="P27" s="39"/>
      <c r="Q27" s="94">
        <v>68</v>
      </c>
      <c r="R27" s="94">
        <v>69</v>
      </c>
      <c r="S27" s="94">
        <v>35</v>
      </c>
      <c r="T27" s="94">
        <v>45</v>
      </c>
      <c r="U27" s="94">
        <v>82</v>
      </c>
      <c r="V27" s="94">
        <v>43</v>
      </c>
      <c r="W27" s="94">
        <v>8</v>
      </c>
      <c r="X27" s="41">
        <v>0</v>
      </c>
      <c r="Y27" s="41" t="s">
        <v>231</v>
      </c>
      <c r="Z27" s="41" t="s">
        <v>231</v>
      </c>
      <c r="AA27" s="39">
        <v>1300</v>
      </c>
      <c r="AB27" s="41">
        <f>'[1]Maldi data'!AB120</f>
        <v>0.8</v>
      </c>
      <c r="AC27" s="43">
        <f t="shared" si="1"/>
        <v>1040</v>
      </c>
    </row>
    <row r="28" spans="1:29" x14ac:dyDescent="0.25">
      <c r="A28" t="s">
        <v>304</v>
      </c>
      <c r="B28" t="s">
        <v>252</v>
      </c>
      <c r="C28" t="s">
        <v>253</v>
      </c>
      <c r="D28" s="44" t="s">
        <v>254</v>
      </c>
      <c r="E28" s="45" t="s">
        <v>305</v>
      </c>
      <c r="F28" t="s">
        <v>117</v>
      </c>
      <c r="G28" s="38" t="s">
        <v>231</v>
      </c>
      <c r="H28" s="38" t="s">
        <v>231</v>
      </c>
      <c r="I28" s="38" t="s">
        <v>88</v>
      </c>
      <c r="J28" s="93">
        <v>44</v>
      </c>
      <c r="K28" s="38">
        <v>0</v>
      </c>
      <c r="L28" s="38">
        <v>2</v>
      </c>
      <c r="M28" s="39">
        <v>44000</v>
      </c>
      <c r="N28" s="40">
        <f>'[1]Maldi data'!O121</f>
        <v>1</v>
      </c>
      <c r="O28" s="39">
        <f t="shared" si="0"/>
        <v>44000</v>
      </c>
      <c r="P28" s="39"/>
      <c r="Q28" s="41" t="s">
        <v>231</v>
      </c>
      <c r="R28" s="41" t="s">
        <v>231</v>
      </c>
      <c r="S28" s="41" t="s">
        <v>231</v>
      </c>
      <c r="T28" s="41" t="s">
        <v>231</v>
      </c>
      <c r="U28" s="41" t="s">
        <v>231</v>
      </c>
      <c r="V28" s="41" t="s">
        <v>231</v>
      </c>
      <c r="W28" s="41" t="s">
        <v>88</v>
      </c>
      <c r="X28" s="80" t="s">
        <v>88</v>
      </c>
      <c r="Y28" s="94">
        <v>10</v>
      </c>
      <c r="Z28" s="41">
        <v>3</v>
      </c>
      <c r="AA28" s="39">
        <v>110000</v>
      </c>
      <c r="AB28" s="41">
        <f>'[1]Maldi data'!AB121</f>
        <v>1</v>
      </c>
      <c r="AC28" s="43">
        <f t="shared" si="1"/>
        <v>110000</v>
      </c>
    </row>
    <row r="29" spans="1:29" x14ac:dyDescent="0.25">
      <c r="A29" t="s">
        <v>306</v>
      </c>
      <c r="B29" t="s">
        <v>252</v>
      </c>
      <c r="C29" t="s">
        <v>253</v>
      </c>
      <c r="D29" s="44" t="s">
        <v>254</v>
      </c>
      <c r="E29" s="45" t="s">
        <v>307</v>
      </c>
      <c r="F29" t="s">
        <v>117</v>
      </c>
      <c r="G29" s="38" t="s">
        <v>231</v>
      </c>
      <c r="H29" s="38" t="s">
        <v>231</v>
      </c>
      <c r="I29" s="38" t="s">
        <v>88</v>
      </c>
      <c r="J29" s="93">
        <v>45</v>
      </c>
      <c r="K29" s="93">
        <v>3</v>
      </c>
      <c r="L29" s="38">
        <v>0</v>
      </c>
      <c r="M29" s="39">
        <v>44000</v>
      </c>
      <c r="N29" s="40">
        <f>'[1]Maldi data'!O122</f>
        <v>1</v>
      </c>
      <c r="O29" s="39">
        <f t="shared" si="0"/>
        <v>44000</v>
      </c>
      <c r="P29" s="39"/>
      <c r="Q29" s="41" t="s">
        <v>231</v>
      </c>
      <c r="R29" s="41" t="s">
        <v>231</v>
      </c>
      <c r="S29" s="41" t="s">
        <v>231</v>
      </c>
      <c r="T29" s="41" t="s">
        <v>231</v>
      </c>
      <c r="U29" s="41" t="s">
        <v>231</v>
      </c>
      <c r="V29" s="41" t="s">
        <v>231</v>
      </c>
      <c r="W29" s="41" t="s">
        <v>88</v>
      </c>
      <c r="X29" s="80" t="s">
        <v>88</v>
      </c>
      <c r="Y29" s="94">
        <v>11</v>
      </c>
      <c r="Z29" s="41">
        <v>1</v>
      </c>
      <c r="AA29" s="39">
        <v>110000</v>
      </c>
      <c r="AB29" s="41">
        <f>'[1]Maldi data'!AB122</f>
        <v>1</v>
      </c>
      <c r="AC29" s="43">
        <f t="shared" si="1"/>
        <v>110000</v>
      </c>
    </row>
    <row r="30" spans="1:29" x14ac:dyDescent="0.25">
      <c r="A30" t="s">
        <v>308</v>
      </c>
      <c r="B30" t="s">
        <v>252</v>
      </c>
      <c r="C30" t="s">
        <v>253</v>
      </c>
      <c r="D30" s="44" t="s">
        <v>254</v>
      </c>
      <c r="E30" s="45" t="s">
        <v>309</v>
      </c>
      <c r="F30" t="s">
        <v>117</v>
      </c>
      <c r="G30" s="38" t="s">
        <v>231</v>
      </c>
      <c r="H30" s="38" t="s">
        <v>231</v>
      </c>
      <c r="I30" s="38" t="s">
        <v>88</v>
      </c>
      <c r="J30" s="93">
        <v>64</v>
      </c>
      <c r="K30" s="93">
        <v>6</v>
      </c>
      <c r="L30" s="38">
        <v>0</v>
      </c>
      <c r="M30" s="39">
        <v>64000</v>
      </c>
      <c r="N30" s="40">
        <f>'[1]Maldi data'!O123</f>
        <v>1</v>
      </c>
      <c r="O30" s="39">
        <f t="shared" si="0"/>
        <v>64000</v>
      </c>
      <c r="P30" s="39"/>
      <c r="Q30" s="41" t="s">
        <v>231</v>
      </c>
      <c r="R30" s="41" t="s">
        <v>231</v>
      </c>
      <c r="S30" s="41" t="s">
        <v>231</v>
      </c>
      <c r="T30" s="41" t="s">
        <v>231</v>
      </c>
      <c r="U30" s="41" t="s">
        <v>231</v>
      </c>
      <c r="V30" s="41" t="s">
        <v>231</v>
      </c>
      <c r="W30" s="41" t="s">
        <v>88</v>
      </c>
      <c r="X30" s="80" t="s">
        <v>88</v>
      </c>
      <c r="Y30" s="94">
        <v>14</v>
      </c>
      <c r="Z30" s="41">
        <v>1</v>
      </c>
      <c r="AA30" s="39">
        <v>140000</v>
      </c>
      <c r="AB30" s="41">
        <f>'[1]Maldi data'!AB123</f>
        <v>0.8</v>
      </c>
      <c r="AC30" s="43">
        <f t="shared" si="1"/>
        <v>112000</v>
      </c>
    </row>
    <row r="31" spans="1:29" x14ac:dyDescent="0.25">
      <c r="A31" t="s">
        <v>310</v>
      </c>
      <c r="B31" t="s">
        <v>252</v>
      </c>
      <c r="C31" t="s">
        <v>253</v>
      </c>
      <c r="D31" s="44" t="s">
        <v>254</v>
      </c>
      <c r="E31" s="45" t="s">
        <v>311</v>
      </c>
      <c r="F31" t="s">
        <v>117</v>
      </c>
      <c r="G31" s="38" t="s">
        <v>231</v>
      </c>
      <c r="H31" s="38" t="s">
        <v>231</v>
      </c>
      <c r="I31" s="38" t="s">
        <v>88</v>
      </c>
      <c r="J31" s="93">
        <v>82</v>
      </c>
      <c r="K31" s="93">
        <v>7</v>
      </c>
      <c r="L31" s="38">
        <v>0</v>
      </c>
      <c r="M31" s="39">
        <v>81000</v>
      </c>
      <c r="N31" s="40">
        <f>'[1]Maldi data'!O124</f>
        <v>1</v>
      </c>
      <c r="O31" s="39">
        <f t="shared" si="0"/>
        <v>81000</v>
      </c>
      <c r="P31" s="39"/>
      <c r="Q31" s="41" t="s">
        <v>231</v>
      </c>
      <c r="R31" s="41" t="s">
        <v>231</v>
      </c>
      <c r="S31" s="41" t="s">
        <v>231</v>
      </c>
      <c r="T31" s="41" t="s">
        <v>231</v>
      </c>
      <c r="U31" s="41" t="s">
        <v>231</v>
      </c>
      <c r="V31" s="41" t="s">
        <v>231</v>
      </c>
      <c r="W31" s="41" t="s">
        <v>88</v>
      </c>
      <c r="X31" s="41" t="s">
        <v>88</v>
      </c>
      <c r="Y31" s="94">
        <v>17</v>
      </c>
      <c r="Z31" s="94">
        <v>4</v>
      </c>
      <c r="AA31" s="39">
        <v>190000</v>
      </c>
      <c r="AB31" s="41">
        <f>'[1]Maldi data'!AB124</f>
        <v>0.8</v>
      </c>
      <c r="AC31" s="43">
        <f t="shared" si="1"/>
        <v>152000</v>
      </c>
    </row>
    <row r="32" spans="1:29" x14ac:dyDescent="0.25">
      <c r="A32" t="s">
        <v>312</v>
      </c>
      <c r="B32" t="s">
        <v>252</v>
      </c>
      <c r="C32" t="s">
        <v>253</v>
      </c>
      <c r="D32" s="44" t="s">
        <v>254</v>
      </c>
      <c r="E32" s="45" t="s">
        <v>313</v>
      </c>
      <c r="F32" t="s">
        <v>117</v>
      </c>
      <c r="G32" s="38" t="s">
        <v>231</v>
      </c>
      <c r="H32" s="38" t="s">
        <v>231</v>
      </c>
      <c r="I32" s="38" t="s">
        <v>88</v>
      </c>
      <c r="J32" s="93">
        <v>74</v>
      </c>
      <c r="K32" s="93">
        <v>6</v>
      </c>
      <c r="L32" s="38">
        <v>1</v>
      </c>
      <c r="M32" s="39">
        <v>73000</v>
      </c>
      <c r="N32" s="40">
        <f>'[1]Maldi data'!O125</f>
        <v>1</v>
      </c>
      <c r="O32" s="39">
        <f t="shared" si="0"/>
        <v>73000</v>
      </c>
      <c r="P32" s="39"/>
      <c r="Q32" s="41" t="s">
        <v>231</v>
      </c>
      <c r="R32" s="41" t="s">
        <v>231</v>
      </c>
      <c r="S32" s="41" t="s">
        <v>231</v>
      </c>
      <c r="T32" s="41" t="s">
        <v>231</v>
      </c>
      <c r="U32" s="41" t="s">
        <v>231</v>
      </c>
      <c r="V32" s="41" t="s">
        <v>231</v>
      </c>
      <c r="W32" s="41" t="s">
        <v>88</v>
      </c>
      <c r="X32" s="41" t="s">
        <v>88</v>
      </c>
      <c r="Y32" s="94">
        <v>17</v>
      </c>
      <c r="Z32" s="94">
        <v>1</v>
      </c>
      <c r="AA32" s="39">
        <v>160000</v>
      </c>
      <c r="AB32" s="41">
        <f>'[1]Maldi data'!AB125</f>
        <v>0.8</v>
      </c>
      <c r="AC32" s="43">
        <f t="shared" si="1"/>
        <v>128000</v>
      </c>
    </row>
    <row r="33" spans="1:29" s="75" customFormat="1" x14ac:dyDescent="0.25">
      <c r="G33" s="88"/>
      <c r="H33" s="88"/>
      <c r="I33" s="88"/>
      <c r="J33" s="88"/>
      <c r="K33" s="88"/>
      <c r="L33" s="88"/>
      <c r="M33" s="89"/>
      <c r="N33" s="90"/>
      <c r="O33" s="89"/>
      <c r="P33" s="89"/>
      <c r="Q33" s="88"/>
      <c r="R33" s="88"/>
      <c r="S33" s="88"/>
      <c r="T33" s="88"/>
      <c r="U33" s="88"/>
      <c r="V33" s="88"/>
      <c r="W33" s="88"/>
      <c r="X33" s="88"/>
      <c r="Y33" s="88"/>
      <c r="Z33" s="88"/>
      <c r="AA33" s="89"/>
      <c r="AB33" s="88"/>
      <c r="AC33" s="92"/>
    </row>
    <row r="34" spans="1:29" x14ac:dyDescent="0.25">
      <c r="A34" t="s">
        <v>314</v>
      </c>
      <c r="B34" t="s">
        <v>315</v>
      </c>
      <c r="C34" t="s">
        <v>216</v>
      </c>
      <c r="D34" s="44" t="s">
        <v>316</v>
      </c>
      <c r="E34" t="s">
        <v>273</v>
      </c>
      <c r="F34" t="s">
        <v>317</v>
      </c>
      <c r="G34" s="93">
        <v>5</v>
      </c>
      <c r="H34" s="93">
        <v>4</v>
      </c>
      <c r="I34" s="38">
        <v>0</v>
      </c>
      <c r="J34" s="38">
        <v>0</v>
      </c>
      <c r="K34" s="38" t="s">
        <v>231</v>
      </c>
      <c r="L34" s="38" t="s">
        <v>231</v>
      </c>
      <c r="M34" s="39">
        <v>45</v>
      </c>
      <c r="N34" s="40">
        <v>1</v>
      </c>
      <c r="O34" s="39">
        <f t="shared" si="0"/>
        <v>45</v>
      </c>
      <c r="P34" s="39"/>
      <c r="Q34" s="93">
        <v>4</v>
      </c>
      <c r="R34" s="93">
        <v>0</v>
      </c>
      <c r="S34" s="93">
        <v>6</v>
      </c>
      <c r="T34" s="93">
        <v>2</v>
      </c>
      <c r="U34" s="93">
        <v>3</v>
      </c>
      <c r="V34" s="93">
        <v>4</v>
      </c>
      <c r="W34" s="38">
        <v>0</v>
      </c>
      <c r="X34" s="41" t="s">
        <v>231</v>
      </c>
      <c r="Y34" s="41" t="s">
        <v>231</v>
      </c>
      <c r="Z34" s="41" t="s">
        <v>231</v>
      </c>
      <c r="AA34" s="39">
        <v>95</v>
      </c>
      <c r="AB34" s="41">
        <f>'[1]Maldi data'!AB126</f>
        <v>1</v>
      </c>
      <c r="AC34" s="43">
        <f t="shared" si="1"/>
        <v>95</v>
      </c>
    </row>
    <row r="35" spans="1:29" x14ac:dyDescent="0.25">
      <c r="A35" t="s">
        <v>318</v>
      </c>
      <c r="B35" t="s">
        <v>315</v>
      </c>
      <c r="C35" t="s">
        <v>216</v>
      </c>
      <c r="D35" s="44" t="s">
        <v>316</v>
      </c>
      <c r="E35" t="s">
        <v>275</v>
      </c>
      <c r="F35" t="s">
        <v>317</v>
      </c>
      <c r="G35" s="93">
        <v>6</v>
      </c>
      <c r="H35" s="93">
        <v>7</v>
      </c>
      <c r="I35" s="38">
        <v>2</v>
      </c>
      <c r="J35" s="38">
        <v>0</v>
      </c>
      <c r="K35" s="38" t="s">
        <v>231</v>
      </c>
      <c r="L35" s="38" t="s">
        <v>231</v>
      </c>
      <c r="M35" s="39">
        <v>65</v>
      </c>
      <c r="N35" s="40">
        <v>1</v>
      </c>
      <c r="O35" s="39">
        <f t="shared" si="0"/>
        <v>65</v>
      </c>
      <c r="P35" s="39"/>
      <c r="Q35" s="93">
        <v>2</v>
      </c>
      <c r="R35" s="93">
        <v>1</v>
      </c>
      <c r="S35" s="93">
        <v>2</v>
      </c>
      <c r="T35" s="93">
        <v>3</v>
      </c>
      <c r="U35" s="93">
        <v>2</v>
      </c>
      <c r="V35" s="93">
        <v>7</v>
      </c>
      <c r="W35" s="38">
        <v>0</v>
      </c>
      <c r="X35" s="41" t="s">
        <v>231</v>
      </c>
      <c r="Y35" s="41" t="s">
        <v>231</v>
      </c>
      <c r="Z35" s="41" t="s">
        <v>231</v>
      </c>
      <c r="AA35" s="39">
        <v>85</v>
      </c>
      <c r="AB35" s="41">
        <f>'[1]Maldi data'!AB127</f>
        <v>1</v>
      </c>
      <c r="AC35" s="43">
        <f t="shared" ref="AC35:AC67" si="2">AA35*AB35</f>
        <v>85</v>
      </c>
    </row>
    <row r="36" spans="1:29" x14ac:dyDescent="0.25">
      <c r="A36" t="s">
        <v>319</v>
      </c>
      <c r="B36" t="s">
        <v>315</v>
      </c>
      <c r="C36" t="s">
        <v>216</v>
      </c>
      <c r="D36" s="44" t="s">
        <v>316</v>
      </c>
      <c r="E36" t="s">
        <v>277</v>
      </c>
      <c r="F36" t="s">
        <v>317</v>
      </c>
      <c r="G36" s="93">
        <v>6</v>
      </c>
      <c r="H36" s="93">
        <v>3</v>
      </c>
      <c r="I36" s="38">
        <v>3</v>
      </c>
      <c r="J36" s="38">
        <v>0</v>
      </c>
      <c r="K36" s="38" t="s">
        <v>231</v>
      </c>
      <c r="L36" s="38" t="s">
        <v>231</v>
      </c>
      <c r="M36" s="39">
        <v>45</v>
      </c>
      <c r="N36" s="40">
        <v>1</v>
      </c>
      <c r="O36" s="39">
        <f t="shared" ref="O36:O65" si="3">N36*M36</f>
        <v>45</v>
      </c>
      <c r="P36" s="39"/>
      <c r="Q36" s="93">
        <v>2</v>
      </c>
      <c r="R36" s="93">
        <v>2</v>
      </c>
      <c r="S36" s="93">
        <v>1</v>
      </c>
      <c r="T36" s="93">
        <v>1</v>
      </c>
      <c r="U36" s="93">
        <v>5</v>
      </c>
      <c r="V36" s="93">
        <v>1</v>
      </c>
      <c r="W36" s="38">
        <v>1</v>
      </c>
      <c r="X36" s="41" t="s">
        <v>231</v>
      </c>
      <c r="Y36" s="41" t="s">
        <v>231</v>
      </c>
      <c r="Z36" s="41" t="s">
        <v>231</v>
      </c>
      <c r="AA36" s="39">
        <v>60</v>
      </c>
      <c r="AB36" s="41">
        <f>'[1]Maldi data'!AB128</f>
        <v>1</v>
      </c>
      <c r="AC36" s="43">
        <f t="shared" si="2"/>
        <v>60</v>
      </c>
    </row>
    <row r="37" spans="1:29" x14ac:dyDescent="0.25">
      <c r="A37" t="s">
        <v>320</v>
      </c>
      <c r="B37" t="s">
        <v>315</v>
      </c>
      <c r="C37" t="s">
        <v>216</v>
      </c>
      <c r="D37" s="44" t="s">
        <v>316</v>
      </c>
      <c r="E37" t="s">
        <v>279</v>
      </c>
      <c r="F37" t="s">
        <v>317</v>
      </c>
      <c r="G37" s="93">
        <v>5</v>
      </c>
      <c r="H37" s="93">
        <v>9</v>
      </c>
      <c r="I37" s="38">
        <v>0</v>
      </c>
      <c r="J37" s="38">
        <v>0</v>
      </c>
      <c r="K37" s="38" t="s">
        <v>231</v>
      </c>
      <c r="L37" s="38" t="s">
        <v>231</v>
      </c>
      <c r="M37" s="39">
        <v>70</v>
      </c>
      <c r="N37" s="40">
        <v>1</v>
      </c>
      <c r="O37" s="39">
        <f t="shared" si="3"/>
        <v>70</v>
      </c>
      <c r="P37" s="39"/>
      <c r="Q37" s="93">
        <v>0</v>
      </c>
      <c r="R37" s="93">
        <v>3</v>
      </c>
      <c r="S37" s="93">
        <v>3</v>
      </c>
      <c r="T37" s="93">
        <v>1</v>
      </c>
      <c r="U37" s="93">
        <v>1</v>
      </c>
      <c r="V37" s="93">
        <v>1</v>
      </c>
      <c r="W37" s="38">
        <v>0</v>
      </c>
      <c r="X37" s="41" t="s">
        <v>231</v>
      </c>
      <c r="Y37" s="41" t="s">
        <v>231</v>
      </c>
      <c r="Z37" s="41" t="s">
        <v>231</v>
      </c>
      <c r="AA37" s="39">
        <v>45</v>
      </c>
      <c r="AB37" s="41">
        <v>1</v>
      </c>
      <c r="AC37" s="43">
        <f t="shared" si="2"/>
        <v>45</v>
      </c>
    </row>
    <row r="38" spans="1:29" x14ac:dyDescent="0.25">
      <c r="A38" t="s">
        <v>321</v>
      </c>
      <c r="B38" t="s">
        <v>315</v>
      </c>
      <c r="C38" t="s">
        <v>216</v>
      </c>
      <c r="D38" s="44" t="s">
        <v>316</v>
      </c>
      <c r="E38" t="s">
        <v>281</v>
      </c>
      <c r="F38" t="s">
        <v>317</v>
      </c>
      <c r="G38" s="93">
        <v>8</v>
      </c>
      <c r="H38" s="93">
        <v>4</v>
      </c>
      <c r="I38" s="38">
        <v>0</v>
      </c>
      <c r="J38" s="38">
        <v>0</v>
      </c>
      <c r="K38" s="38" t="s">
        <v>231</v>
      </c>
      <c r="L38" s="38" t="s">
        <v>231</v>
      </c>
      <c r="M38" s="39">
        <v>60</v>
      </c>
      <c r="N38" s="40">
        <v>1</v>
      </c>
      <c r="O38" s="39">
        <f t="shared" si="3"/>
        <v>60</v>
      </c>
      <c r="P38" s="39"/>
      <c r="Q38" s="93">
        <v>1</v>
      </c>
      <c r="R38" s="93">
        <v>4</v>
      </c>
      <c r="S38" s="93">
        <v>1</v>
      </c>
      <c r="T38" s="93">
        <v>2</v>
      </c>
      <c r="U38" s="93">
        <v>1</v>
      </c>
      <c r="V38" s="93">
        <v>4</v>
      </c>
      <c r="W38" s="38">
        <v>0</v>
      </c>
      <c r="X38" s="41" t="s">
        <v>231</v>
      </c>
      <c r="Y38" s="41" t="s">
        <v>231</v>
      </c>
      <c r="Z38" s="41" t="s">
        <v>231</v>
      </c>
      <c r="AA38" s="39">
        <v>65</v>
      </c>
      <c r="AB38" s="41">
        <v>1</v>
      </c>
      <c r="AC38" s="43">
        <f t="shared" si="2"/>
        <v>65</v>
      </c>
    </row>
    <row r="39" spans="1:29" x14ac:dyDescent="0.25">
      <c r="A39" t="s">
        <v>322</v>
      </c>
      <c r="B39" t="s">
        <v>315</v>
      </c>
      <c r="C39" t="s">
        <v>216</v>
      </c>
      <c r="D39" s="44" t="s">
        <v>316</v>
      </c>
      <c r="E39" t="s">
        <v>283</v>
      </c>
      <c r="F39" t="s">
        <v>317</v>
      </c>
      <c r="G39" s="93">
        <v>111</v>
      </c>
      <c r="H39" s="93">
        <v>107</v>
      </c>
      <c r="I39" s="93">
        <v>13</v>
      </c>
      <c r="J39" s="38">
        <v>3</v>
      </c>
      <c r="K39" s="38" t="s">
        <v>231</v>
      </c>
      <c r="L39" s="38" t="s">
        <v>231</v>
      </c>
      <c r="M39" s="39">
        <v>1200</v>
      </c>
      <c r="N39" s="40">
        <v>1</v>
      </c>
      <c r="O39" s="39">
        <f t="shared" si="3"/>
        <v>1200</v>
      </c>
      <c r="P39" s="39"/>
      <c r="Q39" s="94">
        <v>43</v>
      </c>
      <c r="R39" s="94">
        <v>35</v>
      </c>
      <c r="S39" s="94">
        <v>37</v>
      </c>
      <c r="T39" s="94">
        <v>51</v>
      </c>
      <c r="U39" s="94">
        <v>31</v>
      </c>
      <c r="V39" s="94">
        <v>43</v>
      </c>
      <c r="W39" s="94">
        <v>13</v>
      </c>
      <c r="X39" s="41">
        <v>2</v>
      </c>
      <c r="Y39" s="41" t="s">
        <v>231</v>
      </c>
      <c r="Z39" s="41" t="s">
        <v>231</v>
      </c>
      <c r="AA39" s="39">
        <v>1300</v>
      </c>
      <c r="AB39" s="41">
        <f>'[1]Maldi data'!AB131</f>
        <v>1</v>
      </c>
      <c r="AC39" s="43">
        <f t="shared" si="2"/>
        <v>1300</v>
      </c>
    </row>
    <row r="40" spans="1:29" x14ac:dyDescent="0.25">
      <c r="A40" t="s">
        <v>323</v>
      </c>
      <c r="B40" t="s">
        <v>315</v>
      </c>
      <c r="C40" t="s">
        <v>216</v>
      </c>
      <c r="D40" s="44" t="s">
        <v>316</v>
      </c>
      <c r="E40" t="s">
        <v>285</v>
      </c>
      <c r="F40" t="s">
        <v>317</v>
      </c>
      <c r="G40" s="93">
        <v>107</v>
      </c>
      <c r="H40" s="93">
        <v>104</v>
      </c>
      <c r="I40" s="93">
        <v>13</v>
      </c>
      <c r="J40" s="38">
        <v>0</v>
      </c>
      <c r="K40" s="38" t="s">
        <v>231</v>
      </c>
      <c r="L40" s="38" t="s">
        <v>231</v>
      </c>
      <c r="M40" s="39">
        <v>1200</v>
      </c>
      <c r="N40" s="40">
        <v>1</v>
      </c>
      <c r="O40" s="39">
        <f t="shared" si="3"/>
        <v>1200</v>
      </c>
      <c r="P40" s="39"/>
      <c r="Q40" s="94">
        <v>37</v>
      </c>
      <c r="R40" s="94">
        <v>50</v>
      </c>
      <c r="S40" s="94">
        <v>40</v>
      </c>
      <c r="T40" s="94">
        <v>39</v>
      </c>
      <c r="U40" s="94">
        <v>41</v>
      </c>
      <c r="V40" s="94">
        <v>41</v>
      </c>
      <c r="W40" s="94">
        <v>15</v>
      </c>
      <c r="X40" s="41">
        <v>2</v>
      </c>
      <c r="Y40" s="41" t="s">
        <v>231</v>
      </c>
      <c r="Z40" s="41" t="s">
        <v>231</v>
      </c>
      <c r="AA40" s="39">
        <v>1400</v>
      </c>
      <c r="AB40" s="41">
        <f>'[1]Maldi data'!AB132</f>
        <v>1</v>
      </c>
      <c r="AC40" s="43">
        <f t="shared" si="2"/>
        <v>1400</v>
      </c>
    </row>
    <row r="41" spans="1:29" x14ac:dyDescent="0.25">
      <c r="A41" t="s">
        <v>324</v>
      </c>
      <c r="B41" t="s">
        <v>315</v>
      </c>
      <c r="C41" t="s">
        <v>216</v>
      </c>
      <c r="D41" s="44" t="s">
        <v>316</v>
      </c>
      <c r="E41" t="s">
        <v>287</v>
      </c>
      <c r="F41" t="s">
        <v>317</v>
      </c>
      <c r="G41" s="93">
        <v>115</v>
      </c>
      <c r="H41" s="93">
        <v>103</v>
      </c>
      <c r="I41" s="93">
        <v>10</v>
      </c>
      <c r="J41" s="38">
        <v>0</v>
      </c>
      <c r="K41" s="38" t="s">
        <v>231</v>
      </c>
      <c r="L41" s="38" t="s">
        <v>231</v>
      </c>
      <c r="M41" s="39">
        <v>1000</v>
      </c>
      <c r="N41" s="40">
        <v>1</v>
      </c>
      <c r="O41" s="39">
        <f t="shared" si="3"/>
        <v>1000</v>
      </c>
      <c r="P41" s="39"/>
      <c r="Q41" s="94">
        <v>55</v>
      </c>
      <c r="R41" s="94">
        <v>29</v>
      </c>
      <c r="S41" s="94">
        <v>46</v>
      </c>
      <c r="T41" s="94">
        <v>39</v>
      </c>
      <c r="U41" s="94">
        <v>45</v>
      </c>
      <c r="V41" s="94">
        <v>48</v>
      </c>
      <c r="W41" s="94">
        <v>11</v>
      </c>
      <c r="X41" s="41">
        <v>3</v>
      </c>
      <c r="Y41" s="41" t="s">
        <v>231</v>
      </c>
      <c r="Z41" s="41" t="s">
        <v>231</v>
      </c>
      <c r="AA41" s="39">
        <v>1300</v>
      </c>
      <c r="AB41" s="41">
        <f>'[1]Maldi data'!AB133</f>
        <v>1</v>
      </c>
      <c r="AC41" s="43">
        <f t="shared" si="2"/>
        <v>1300</v>
      </c>
    </row>
    <row r="42" spans="1:29" x14ac:dyDescent="0.25">
      <c r="A42" t="s">
        <v>325</v>
      </c>
      <c r="B42" t="s">
        <v>315</v>
      </c>
      <c r="C42" t="s">
        <v>216</v>
      </c>
      <c r="D42" s="44" t="s">
        <v>316</v>
      </c>
      <c r="E42" t="s">
        <v>289</v>
      </c>
      <c r="F42" t="s">
        <v>317</v>
      </c>
      <c r="G42" s="93">
        <v>115</v>
      </c>
      <c r="H42" s="93">
        <v>114</v>
      </c>
      <c r="I42" s="93">
        <v>13</v>
      </c>
      <c r="J42" s="38">
        <v>0</v>
      </c>
      <c r="K42" s="38" t="s">
        <v>231</v>
      </c>
      <c r="L42" s="38" t="s">
        <v>231</v>
      </c>
      <c r="M42" s="39">
        <v>1200</v>
      </c>
      <c r="N42" s="40">
        <v>1</v>
      </c>
      <c r="O42" s="39">
        <f t="shared" si="3"/>
        <v>1200</v>
      </c>
      <c r="P42" s="39"/>
      <c r="Q42" s="94">
        <v>40</v>
      </c>
      <c r="R42" s="94">
        <v>36</v>
      </c>
      <c r="S42" s="94">
        <v>34</v>
      </c>
      <c r="T42" s="94">
        <v>33</v>
      </c>
      <c r="U42" s="94">
        <v>57</v>
      </c>
      <c r="V42" s="94">
        <v>36</v>
      </c>
      <c r="W42" s="94">
        <v>15</v>
      </c>
      <c r="X42" s="41">
        <v>1</v>
      </c>
      <c r="Y42" s="41" t="s">
        <v>231</v>
      </c>
      <c r="Z42" s="41" t="s">
        <v>231</v>
      </c>
      <c r="AA42" s="39">
        <v>1300</v>
      </c>
      <c r="AB42" s="41">
        <f>'[1]Maldi data'!AB134</f>
        <v>1</v>
      </c>
      <c r="AC42" s="43">
        <f t="shared" si="2"/>
        <v>1300</v>
      </c>
    </row>
    <row r="43" spans="1:29" x14ac:dyDescent="0.25">
      <c r="A43" t="s">
        <v>326</v>
      </c>
      <c r="B43" t="s">
        <v>315</v>
      </c>
      <c r="C43" t="s">
        <v>216</v>
      </c>
      <c r="D43" s="44" t="s">
        <v>316</v>
      </c>
      <c r="E43" t="s">
        <v>291</v>
      </c>
      <c r="F43" t="s">
        <v>317</v>
      </c>
      <c r="G43" s="93">
        <v>101</v>
      </c>
      <c r="H43" s="93">
        <v>107</v>
      </c>
      <c r="I43" s="93">
        <v>12</v>
      </c>
      <c r="J43" s="38">
        <v>0</v>
      </c>
      <c r="K43" s="38" t="s">
        <v>231</v>
      </c>
      <c r="L43" s="38" t="s">
        <v>231</v>
      </c>
      <c r="M43" s="39">
        <v>1100</v>
      </c>
      <c r="N43" s="40">
        <v>1</v>
      </c>
      <c r="O43" s="39">
        <f t="shared" si="3"/>
        <v>1100</v>
      </c>
      <c r="P43" s="39"/>
      <c r="Q43" s="94">
        <v>31</v>
      </c>
      <c r="R43" s="94">
        <v>51</v>
      </c>
      <c r="S43" s="94">
        <v>50</v>
      </c>
      <c r="T43" s="94">
        <v>46</v>
      </c>
      <c r="U43" s="94">
        <v>49</v>
      </c>
      <c r="V43" s="94">
        <v>50</v>
      </c>
      <c r="W43" s="94">
        <v>17</v>
      </c>
      <c r="X43" s="41">
        <v>1</v>
      </c>
      <c r="Y43" s="41" t="s">
        <v>231</v>
      </c>
      <c r="Z43" s="41" t="s">
        <v>231</v>
      </c>
      <c r="AA43" s="39">
        <v>1400</v>
      </c>
      <c r="AB43" s="41">
        <f>'[1]Maldi data'!AB135</f>
        <v>1</v>
      </c>
      <c r="AC43" s="43">
        <f t="shared" si="2"/>
        <v>1400</v>
      </c>
    </row>
    <row r="44" spans="1:29" x14ac:dyDescent="0.25">
      <c r="A44" t="s">
        <v>327</v>
      </c>
      <c r="B44" t="s">
        <v>315</v>
      </c>
      <c r="C44" t="s">
        <v>216</v>
      </c>
      <c r="D44" s="44" t="s">
        <v>316</v>
      </c>
      <c r="E44" t="s">
        <v>293</v>
      </c>
      <c r="F44" t="s">
        <v>317</v>
      </c>
      <c r="G44" s="38" t="s">
        <v>231</v>
      </c>
      <c r="H44" s="38" t="s">
        <v>231</v>
      </c>
      <c r="I44" s="38" t="s">
        <v>88</v>
      </c>
      <c r="J44" s="38" t="s">
        <v>88</v>
      </c>
      <c r="K44" s="93">
        <v>55</v>
      </c>
      <c r="L44" s="93">
        <v>8</v>
      </c>
      <c r="M44" s="39">
        <v>570000</v>
      </c>
      <c r="N44" s="40">
        <v>1</v>
      </c>
      <c r="O44" s="39">
        <f t="shared" si="3"/>
        <v>570000</v>
      </c>
      <c r="P44" s="39"/>
      <c r="Q44" s="41" t="s">
        <v>231</v>
      </c>
      <c r="R44" s="41" t="s">
        <v>231</v>
      </c>
      <c r="S44" s="41" t="s">
        <v>231</v>
      </c>
      <c r="T44" s="41" t="s">
        <v>231</v>
      </c>
      <c r="U44" s="41" t="s">
        <v>231</v>
      </c>
      <c r="V44" s="41" t="s">
        <v>231</v>
      </c>
      <c r="W44" s="41" t="s">
        <v>88</v>
      </c>
      <c r="X44" s="41" t="s">
        <v>88</v>
      </c>
      <c r="Y44" s="94">
        <v>79</v>
      </c>
      <c r="Z44" s="94">
        <v>5</v>
      </c>
      <c r="AA44" s="39">
        <v>760000</v>
      </c>
      <c r="AB44" s="41">
        <f>'[1]Maldi data'!AB136</f>
        <v>0.8</v>
      </c>
      <c r="AC44" s="43">
        <f t="shared" si="2"/>
        <v>608000</v>
      </c>
    </row>
    <row r="45" spans="1:29" x14ac:dyDescent="0.25">
      <c r="A45" t="s">
        <v>328</v>
      </c>
      <c r="B45" t="s">
        <v>315</v>
      </c>
      <c r="C45" t="s">
        <v>216</v>
      </c>
      <c r="D45" s="44" t="s">
        <v>316</v>
      </c>
      <c r="E45" t="s">
        <v>295</v>
      </c>
      <c r="F45" t="s">
        <v>317</v>
      </c>
      <c r="G45" s="38" t="s">
        <v>231</v>
      </c>
      <c r="H45" s="38" t="s">
        <v>231</v>
      </c>
      <c r="I45" s="38" t="s">
        <v>88</v>
      </c>
      <c r="J45" s="38" t="s">
        <v>88</v>
      </c>
      <c r="K45" s="93">
        <v>48</v>
      </c>
      <c r="L45" s="93">
        <v>3</v>
      </c>
      <c r="M45" s="39">
        <v>460000</v>
      </c>
      <c r="N45" s="40">
        <v>1</v>
      </c>
      <c r="O45" s="39">
        <f t="shared" si="3"/>
        <v>460000</v>
      </c>
      <c r="P45" s="39"/>
      <c r="Q45" s="41" t="s">
        <v>231</v>
      </c>
      <c r="R45" s="41" t="s">
        <v>231</v>
      </c>
      <c r="S45" s="41" t="s">
        <v>231</v>
      </c>
      <c r="T45" s="41" t="s">
        <v>231</v>
      </c>
      <c r="U45" s="41" t="s">
        <v>231</v>
      </c>
      <c r="V45" s="41" t="s">
        <v>231</v>
      </c>
      <c r="W45" s="41" t="s">
        <v>88</v>
      </c>
      <c r="X45" s="41" t="s">
        <v>88</v>
      </c>
      <c r="Y45" s="94">
        <v>63</v>
      </c>
      <c r="Z45" s="94">
        <v>6</v>
      </c>
      <c r="AA45" s="39">
        <v>630000</v>
      </c>
      <c r="AB45" s="41">
        <f>'[1]Maldi data'!AB137</f>
        <v>0.8</v>
      </c>
      <c r="AC45" s="43">
        <f t="shared" si="2"/>
        <v>504000</v>
      </c>
    </row>
    <row r="46" spans="1:29" x14ac:dyDescent="0.25">
      <c r="A46" t="s">
        <v>329</v>
      </c>
      <c r="B46" t="s">
        <v>315</v>
      </c>
      <c r="C46" t="s">
        <v>216</v>
      </c>
      <c r="D46" s="44" t="s">
        <v>316</v>
      </c>
      <c r="E46" t="s">
        <v>297</v>
      </c>
      <c r="F46" t="s">
        <v>317</v>
      </c>
      <c r="G46" s="38" t="s">
        <v>231</v>
      </c>
      <c r="H46" s="38" t="s">
        <v>231</v>
      </c>
      <c r="I46" s="38" t="s">
        <v>88</v>
      </c>
      <c r="J46" s="38" t="s">
        <v>88</v>
      </c>
      <c r="K46" s="93">
        <v>55</v>
      </c>
      <c r="L46" s="93">
        <v>6</v>
      </c>
      <c r="M46" s="39">
        <v>550000</v>
      </c>
      <c r="N46" s="40">
        <v>1</v>
      </c>
      <c r="O46" s="39">
        <f t="shared" si="3"/>
        <v>550000</v>
      </c>
      <c r="P46" s="39"/>
      <c r="Q46" s="41" t="s">
        <v>231</v>
      </c>
      <c r="R46" s="41" t="s">
        <v>231</v>
      </c>
      <c r="S46" s="41" t="s">
        <v>231</v>
      </c>
      <c r="T46" s="41" t="s">
        <v>231</v>
      </c>
      <c r="U46" s="41" t="s">
        <v>231</v>
      </c>
      <c r="V46" s="41" t="s">
        <v>231</v>
      </c>
      <c r="W46" s="41" t="s">
        <v>88</v>
      </c>
      <c r="X46" s="41" t="s">
        <v>88</v>
      </c>
      <c r="Y46" s="94">
        <v>88</v>
      </c>
      <c r="Z46" s="94">
        <v>3</v>
      </c>
      <c r="AA46" s="39">
        <v>830000</v>
      </c>
      <c r="AB46" s="41">
        <f>'[1]Maldi data'!AB138</f>
        <v>1</v>
      </c>
      <c r="AC46" s="43">
        <f t="shared" si="2"/>
        <v>830000</v>
      </c>
    </row>
    <row r="47" spans="1:29" x14ac:dyDescent="0.25">
      <c r="A47" t="s">
        <v>330</v>
      </c>
      <c r="B47" t="s">
        <v>315</v>
      </c>
      <c r="C47" t="s">
        <v>216</v>
      </c>
      <c r="D47" s="44" t="s">
        <v>316</v>
      </c>
      <c r="E47" t="s">
        <v>299</v>
      </c>
      <c r="F47" t="s">
        <v>317</v>
      </c>
      <c r="G47" s="38" t="s">
        <v>231</v>
      </c>
      <c r="H47" s="38" t="s">
        <v>231</v>
      </c>
      <c r="I47" s="38" t="s">
        <v>88</v>
      </c>
      <c r="J47" s="38" t="s">
        <v>88</v>
      </c>
      <c r="K47" s="93">
        <v>40</v>
      </c>
      <c r="L47" s="93">
        <v>2</v>
      </c>
      <c r="M47" s="39">
        <v>380000</v>
      </c>
      <c r="N47" s="40">
        <v>1</v>
      </c>
      <c r="O47" s="39">
        <f t="shared" si="3"/>
        <v>380000</v>
      </c>
      <c r="P47" s="39"/>
      <c r="Q47" s="41" t="s">
        <v>231</v>
      </c>
      <c r="R47" s="41" t="s">
        <v>231</v>
      </c>
      <c r="S47" s="41" t="s">
        <v>231</v>
      </c>
      <c r="T47" s="41" t="s">
        <v>231</v>
      </c>
      <c r="U47" s="41" t="s">
        <v>231</v>
      </c>
      <c r="V47" s="41" t="s">
        <v>231</v>
      </c>
      <c r="W47" s="41" t="s">
        <v>88</v>
      </c>
      <c r="X47" s="41" t="s">
        <v>88</v>
      </c>
      <c r="Y47" s="94">
        <v>69</v>
      </c>
      <c r="Z47" s="94">
        <v>7</v>
      </c>
      <c r="AA47" s="39">
        <v>690000</v>
      </c>
      <c r="AB47" s="41">
        <f>'[1]Maldi data'!AB139</f>
        <v>1</v>
      </c>
      <c r="AC47" s="43">
        <f t="shared" si="2"/>
        <v>690000</v>
      </c>
    </row>
    <row r="48" spans="1:29" x14ac:dyDescent="0.25">
      <c r="A48" t="s">
        <v>331</v>
      </c>
      <c r="B48" t="s">
        <v>315</v>
      </c>
      <c r="C48" t="s">
        <v>216</v>
      </c>
      <c r="D48" s="44" t="s">
        <v>316</v>
      </c>
      <c r="E48" t="s">
        <v>301</v>
      </c>
      <c r="F48" t="s">
        <v>317</v>
      </c>
      <c r="G48" s="38" t="s">
        <v>231</v>
      </c>
      <c r="H48" s="38" t="s">
        <v>231</v>
      </c>
      <c r="I48" s="38" t="s">
        <v>88</v>
      </c>
      <c r="J48" s="38" t="s">
        <v>88</v>
      </c>
      <c r="K48" s="93">
        <v>43</v>
      </c>
      <c r="L48" s="93">
        <v>5</v>
      </c>
      <c r="M48" s="39">
        <v>440000</v>
      </c>
      <c r="N48" s="40">
        <v>1</v>
      </c>
      <c r="O48" s="39">
        <f t="shared" si="3"/>
        <v>440000</v>
      </c>
      <c r="P48" s="39"/>
      <c r="Q48" s="41" t="s">
        <v>231</v>
      </c>
      <c r="R48" s="41" t="s">
        <v>231</v>
      </c>
      <c r="S48" s="41" t="s">
        <v>231</v>
      </c>
      <c r="T48" s="41" t="s">
        <v>231</v>
      </c>
      <c r="U48" s="41" t="s">
        <v>231</v>
      </c>
      <c r="V48" s="41" t="s">
        <v>231</v>
      </c>
      <c r="W48" s="41" t="s">
        <v>88</v>
      </c>
      <c r="X48" s="41" t="s">
        <v>88</v>
      </c>
      <c r="Y48" s="94">
        <v>57</v>
      </c>
      <c r="Z48" s="94">
        <v>10</v>
      </c>
      <c r="AA48" s="39">
        <v>610000</v>
      </c>
      <c r="AB48" s="41">
        <f>'[1]Maldi data'!AB140</f>
        <v>1</v>
      </c>
      <c r="AC48" s="43">
        <f t="shared" si="2"/>
        <v>610000</v>
      </c>
    </row>
    <row r="49" spans="1:29" x14ac:dyDescent="0.25">
      <c r="A49" t="s">
        <v>332</v>
      </c>
      <c r="B49" t="s">
        <v>315</v>
      </c>
      <c r="C49" t="s">
        <v>216</v>
      </c>
      <c r="D49" s="44" t="s">
        <v>316</v>
      </c>
      <c r="E49" t="s">
        <v>303</v>
      </c>
      <c r="F49" t="s">
        <v>317</v>
      </c>
      <c r="G49" s="93">
        <v>6</v>
      </c>
      <c r="H49" s="93">
        <v>4</v>
      </c>
      <c r="I49" s="38">
        <v>1</v>
      </c>
      <c r="J49" s="38">
        <v>0</v>
      </c>
      <c r="K49" s="38" t="s">
        <v>231</v>
      </c>
      <c r="L49" s="38" t="s">
        <v>231</v>
      </c>
      <c r="M49" s="39">
        <v>50</v>
      </c>
      <c r="N49" s="40">
        <v>1</v>
      </c>
      <c r="O49" s="39">
        <f t="shared" si="3"/>
        <v>50</v>
      </c>
      <c r="P49" s="39"/>
      <c r="Q49" s="93">
        <v>1</v>
      </c>
      <c r="R49" s="93">
        <v>3</v>
      </c>
      <c r="S49" s="93">
        <v>1</v>
      </c>
      <c r="T49" s="93">
        <v>4</v>
      </c>
      <c r="U49" s="93">
        <v>1</v>
      </c>
      <c r="V49" s="93">
        <v>0</v>
      </c>
      <c r="W49" s="38">
        <v>1</v>
      </c>
      <c r="X49" s="41" t="s">
        <v>231</v>
      </c>
      <c r="Y49" s="41" t="s">
        <v>231</v>
      </c>
      <c r="Z49" s="41" t="s">
        <v>231</v>
      </c>
      <c r="AA49" s="39">
        <v>75</v>
      </c>
      <c r="AB49" s="41">
        <f>'[1]Maldi data'!AB141</f>
        <v>1</v>
      </c>
      <c r="AC49" s="43">
        <f t="shared" si="2"/>
        <v>75</v>
      </c>
    </row>
    <row r="50" spans="1:29" x14ac:dyDescent="0.25">
      <c r="A50" t="s">
        <v>333</v>
      </c>
      <c r="B50" t="s">
        <v>315</v>
      </c>
      <c r="C50" t="s">
        <v>216</v>
      </c>
      <c r="D50" s="44" t="s">
        <v>316</v>
      </c>
      <c r="E50" t="s">
        <v>305</v>
      </c>
      <c r="F50" t="s">
        <v>317</v>
      </c>
      <c r="G50" s="93">
        <v>4</v>
      </c>
      <c r="H50" s="93">
        <v>6</v>
      </c>
      <c r="I50" s="38">
        <v>0</v>
      </c>
      <c r="J50" s="38">
        <v>0</v>
      </c>
      <c r="K50" s="38" t="s">
        <v>231</v>
      </c>
      <c r="L50" s="38" t="s">
        <v>231</v>
      </c>
      <c r="M50" s="39">
        <v>50</v>
      </c>
      <c r="N50" s="40">
        <v>1</v>
      </c>
      <c r="O50" s="39">
        <f t="shared" si="3"/>
        <v>50</v>
      </c>
      <c r="P50" s="39"/>
      <c r="Q50" s="93">
        <v>2</v>
      </c>
      <c r="R50" s="93">
        <v>1</v>
      </c>
      <c r="S50" s="93">
        <v>1</v>
      </c>
      <c r="T50" s="93">
        <v>1</v>
      </c>
      <c r="U50" s="93">
        <v>5</v>
      </c>
      <c r="V50" s="93">
        <v>3</v>
      </c>
      <c r="W50" s="38">
        <v>0</v>
      </c>
      <c r="X50" s="41" t="s">
        <v>231</v>
      </c>
      <c r="Y50" s="41" t="s">
        <v>231</v>
      </c>
      <c r="Z50" s="41" t="s">
        <v>231</v>
      </c>
      <c r="AA50" s="39">
        <v>65</v>
      </c>
      <c r="AB50" s="41">
        <f>'[1]Maldi data'!AB142</f>
        <v>1</v>
      </c>
      <c r="AC50" s="43">
        <f t="shared" si="2"/>
        <v>65</v>
      </c>
    </row>
    <row r="51" spans="1:29" x14ac:dyDescent="0.25">
      <c r="A51" t="s">
        <v>334</v>
      </c>
      <c r="B51" t="s">
        <v>315</v>
      </c>
      <c r="C51" t="s">
        <v>216</v>
      </c>
      <c r="D51" s="44" t="s">
        <v>316</v>
      </c>
      <c r="E51" t="s">
        <v>307</v>
      </c>
      <c r="F51" t="s">
        <v>317</v>
      </c>
      <c r="G51" s="93">
        <v>4</v>
      </c>
      <c r="H51" s="93">
        <v>8</v>
      </c>
      <c r="I51" s="38">
        <v>1</v>
      </c>
      <c r="J51" s="38">
        <v>0</v>
      </c>
      <c r="K51" s="38" t="s">
        <v>231</v>
      </c>
      <c r="L51" s="38" t="s">
        <v>231</v>
      </c>
      <c r="M51" s="39">
        <v>60</v>
      </c>
      <c r="N51" s="40">
        <v>1</v>
      </c>
      <c r="O51" s="39">
        <f t="shared" si="3"/>
        <v>60</v>
      </c>
      <c r="P51" s="39"/>
      <c r="Q51" s="93">
        <v>0</v>
      </c>
      <c r="R51" s="93">
        <v>0</v>
      </c>
      <c r="S51" s="93">
        <v>0</v>
      </c>
      <c r="T51" s="93">
        <v>4</v>
      </c>
      <c r="U51" s="93">
        <v>1</v>
      </c>
      <c r="V51" s="93">
        <v>1</v>
      </c>
      <c r="W51" s="38">
        <v>0</v>
      </c>
      <c r="X51" s="41" t="s">
        <v>231</v>
      </c>
      <c r="Y51" s="41" t="s">
        <v>231</v>
      </c>
      <c r="Z51" s="41" t="s">
        <v>231</v>
      </c>
      <c r="AA51" s="39">
        <v>30</v>
      </c>
      <c r="AB51" s="41">
        <f>'[1]Maldi data'!AB143</f>
        <v>1</v>
      </c>
      <c r="AC51" s="43">
        <f t="shared" si="2"/>
        <v>30</v>
      </c>
    </row>
    <row r="52" spans="1:29" x14ac:dyDescent="0.25">
      <c r="A52" t="s">
        <v>335</v>
      </c>
      <c r="B52" t="s">
        <v>315</v>
      </c>
      <c r="C52" t="s">
        <v>216</v>
      </c>
      <c r="D52" s="44" t="s">
        <v>316</v>
      </c>
      <c r="E52" t="s">
        <v>309</v>
      </c>
      <c r="F52" t="s">
        <v>317</v>
      </c>
      <c r="G52" s="93">
        <v>2</v>
      </c>
      <c r="H52" s="93">
        <v>4</v>
      </c>
      <c r="I52" s="38">
        <v>0</v>
      </c>
      <c r="J52" s="38">
        <v>0</v>
      </c>
      <c r="K52" s="38" t="s">
        <v>231</v>
      </c>
      <c r="L52" s="38" t="s">
        <v>231</v>
      </c>
      <c r="M52" s="39">
        <v>30</v>
      </c>
      <c r="N52" s="40">
        <v>1</v>
      </c>
      <c r="O52" s="39">
        <f t="shared" si="3"/>
        <v>30</v>
      </c>
      <c r="P52" s="39"/>
      <c r="Q52" s="93">
        <v>5</v>
      </c>
      <c r="R52" s="93">
        <v>2</v>
      </c>
      <c r="S52" s="93">
        <v>4</v>
      </c>
      <c r="T52" s="93">
        <v>3</v>
      </c>
      <c r="U52" s="93">
        <v>2</v>
      </c>
      <c r="V52" s="93">
        <v>3</v>
      </c>
      <c r="W52" s="38">
        <v>1</v>
      </c>
      <c r="X52" s="41" t="s">
        <v>231</v>
      </c>
      <c r="Y52" s="41" t="s">
        <v>231</v>
      </c>
      <c r="Z52" s="41" t="s">
        <v>231</v>
      </c>
      <c r="AA52" s="39">
        <v>95</v>
      </c>
      <c r="AB52" s="41">
        <v>1</v>
      </c>
      <c r="AC52" s="43">
        <f t="shared" si="2"/>
        <v>95</v>
      </c>
    </row>
    <row r="53" spans="1:29" x14ac:dyDescent="0.25">
      <c r="A53" t="s">
        <v>336</v>
      </c>
      <c r="B53" t="s">
        <v>315</v>
      </c>
      <c r="C53" t="s">
        <v>216</v>
      </c>
      <c r="D53" s="44" t="s">
        <v>316</v>
      </c>
      <c r="E53" t="s">
        <v>311</v>
      </c>
      <c r="F53" t="s">
        <v>317</v>
      </c>
      <c r="G53" s="93">
        <v>11</v>
      </c>
      <c r="H53" s="93">
        <v>4</v>
      </c>
      <c r="I53" s="38">
        <v>0</v>
      </c>
      <c r="J53" s="38">
        <v>0</v>
      </c>
      <c r="K53" s="38" t="s">
        <v>231</v>
      </c>
      <c r="L53" s="38" t="s">
        <v>231</v>
      </c>
      <c r="M53" s="39">
        <v>75</v>
      </c>
      <c r="N53" s="40">
        <v>1</v>
      </c>
      <c r="O53" s="39">
        <f t="shared" si="3"/>
        <v>75</v>
      </c>
      <c r="P53" s="39"/>
      <c r="Q53" s="93">
        <v>1</v>
      </c>
      <c r="R53" s="93">
        <v>3</v>
      </c>
      <c r="S53" s="93">
        <v>0</v>
      </c>
      <c r="T53" s="93">
        <v>1</v>
      </c>
      <c r="U53" s="93">
        <v>0</v>
      </c>
      <c r="V53" s="93">
        <v>2</v>
      </c>
      <c r="W53" s="38">
        <v>0</v>
      </c>
      <c r="X53" s="41" t="s">
        <v>231</v>
      </c>
      <c r="Y53" s="41" t="s">
        <v>231</v>
      </c>
      <c r="Z53" s="41" t="s">
        <v>231</v>
      </c>
      <c r="AA53" s="39">
        <v>35</v>
      </c>
      <c r="AB53" s="41">
        <v>1</v>
      </c>
      <c r="AC53" s="43">
        <f t="shared" si="2"/>
        <v>35</v>
      </c>
    </row>
    <row r="54" spans="1:29" x14ac:dyDescent="0.25">
      <c r="A54" t="s">
        <v>337</v>
      </c>
      <c r="B54" t="s">
        <v>315</v>
      </c>
      <c r="C54" t="s">
        <v>216</v>
      </c>
      <c r="D54" s="44" t="s">
        <v>316</v>
      </c>
      <c r="E54" t="s">
        <v>313</v>
      </c>
      <c r="F54" t="s">
        <v>317</v>
      </c>
      <c r="G54" s="93">
        <v>75</v>
      </c>
      <c r="H54" s="93">
        <v>90</v>
      </c>
      <c r="I54" s="93">
        <v>8</v>
      </c>
      <c r="J54" s="38">
        <v>0</v>
      </c>
      <c r="K54" s="38" t="s">
        <v>231</v>
      </c>
      <c r="L54" s="38" t="s">
        <v>231</v>
      </c>
      <c r="M54" s="39">
        <v>830</v>
      </c>
      <c r="N54" s="40">
        <v>1</v>
      </c>
      <c r="O54" s="39">
        <f t="shared" si="3"/>
        <v>830</v>
      </c>
      <c r="P54" s="39"/>
      <c r="Q54" s="94">
        <v>38</v>
      </c>
      <c r="R54" s="94">
        <v>49</v>
      </c>
      <c r="S54" s="94">
        <v>30</v>
      </c>
      <c r="T54" s="94">
        <v>54</v>
      </c>
      <c r="U54" s="94">
        <v>33</v>
      </c>
      <c r="V54" s="94">
        <v>31</v>
      </c>
      <c r="W54" s="94">
        <v>13</v>
      </c>
      <c r="X54" s="41">
        <v>4</v>
      </c>
      <c r="Y54" s="41" t="s">
        <v>231</v>
      </c>
      <c r="Z54" s="41" t="s">
        <v>231</v>
      </c>
      <c r="AA54" s="39">
        <v>1200</v>
      </c>
      <c r="AB54" s="41">
        <f>'[1]Maldi data'!AB146</f>
        <v>1</v>
      </c>
      <c r="AC54" s="43">
        <f t="shared" si="2"/>
        <v>1200</v>
      </c>
    </row>
    <row r="55" spans="1:29" x14ac:dyDescent="0.25">
      <c r="A55" t="s">
        <v>338</v>
      </c>
      <c r="B55" t="s">
        <v>315</v>
      </c>
      <c r="C55" t="s">
        <v>216</v>
      </c>
      <c r="D55" s="44" t="s">
        <v>316</v>
      </c>
      <c r="E55" t="s">
        <v>339</v>
      </c>
      <c r="F55" t="s">
        <v>317</v>
      </c>
      <c r="G55" s="93">
        <v>90</v>
      </c>
      <c r="H55" s="93">
        <v>76</v>
      </c>
      <c r="I55" s="93">
        <v>19</v>
      </c>
      <c r="J55" s="38">
        <v>1</v>
      </c>
      <c r="K55" s="38" t="s">
        <v>231</v>
      </c>
      <c r="L55" s="38" t="s">
        <v>231</v>
      </c>
      <c r="M55" s="39">
        <v>930</v>
      </c>
      <c r="N55" s="40">
        <v>1</v>
      </c>
      <c r="O55" s="39">
        <f t="shared" si="3"/>
        <v>930</v>
      </c>
      <c r="P55" s="39"/>
      <c r="Q55" s="94">
        <v>30</v>
      </c>
      <c r="R55" s="94">
        <v>57</v>
      </c>
      <c r="S55" s="94">
        <v>46</v>
      </c>
      <c r="T55" s="94">
        <v>31</v>
      </c>
      <c r="U55" s="94">
        <v>43</v>
      </c>
      <c r="V55" s="94">
        <v>52</v>
      </c>
      <c r="W55" s="94">
        <v>20</v>
      </c>
      <c r="X55" s="41">
        <v>0</v>
      </c>
      <c r="Y55" s="41" t="s">
        <v>231</v>
      </c>
      <c r="Z55" s="41" t="s">
        <v>231</v>
      </c>
      <c r="AA55" s="39">
        <v>1600</v>
      </c>
      <c r="AB55" s="41">
        <f>'[1]Maldi data'!AB147</f>
        <v>1</v>
      </c>
      <c r="AC55" s="43">
        <f t="shared" si="2"/>
        <v>1600</v>
      </c>
    </row>
    <row r="56" spans="1:29" x14ac:dyDescent="0.25">
      <c r="A56" t="s">
        <v>340</v>
      </c>
      <c r="B56" t="s">
        <v>315</v>
      </c>
      <c r="C56" t="s">
        <v>216</v>
      </c>
      <c r="D56" s="44" t="s">
        <v>316</v>
      </c>
      <c r="E56" t="s">
        <v>341</v>
      </c>
      <c r="F56" t="s">
        <v>317</v>
      </c>
      <c r="G56" s="93">
        <v>82</v>
      </c>
      <c r="H56" s="93">
        <v>67</v>
      </c>
      <c r="I56" s="93">
        <v>7</v>
      </c>
      <c r="J56" s="38">
        <v>1</v>
      </c>
      <c r="K56" s="38" t="s">
        <v>231</v>
      </c>
      <c r="L56" s="38" t="s">
        <v>231</v>
      </c>
      <c r="M56" s="39">
        <v>740</v>
      </c>
      <c r="N56" s="40">
        <v>1</v>
      </c>
      <c r="O56" s="39">
        <f t="shared" si="3"/>
        <v>740</v>
      </c>
      <c r="P56" s="39"/>
      <c r="Q56" s="94">
        <v>55</v>
      </c>
      <c r="R56" s="94">
        <v>49</v>
      </c>
      <c r="S56" s="94">
        <v>44</v>
      </c>
      <c r="T56" s="94">
        <v>44</v>
      </c>
      <c r="U56" s="94">
        <v>55</v>
      </c>
      <c r="V56" s="94">
        <v>26</v>
      </c>
      <c r="W56" s="94">
        <v>13</v>
      </c>
      <c r="X56" s="41">
        <v>0</v>
      </c>
      <c r="Y56" s="41" t="s">
        <v>231</v>
      </c>
      <c r="Z56" s="41" t="s">
        <v>231</v>
      </c>
      <c r="AA56" s="39">
        <v>1300</v>
      </c>
      <c r="AB56" s="41">
        <f>'[1]Maldi data'!AB148</f>
        <v>1</v>
      </c>
      <c r="AC56" s="43">
        <f t="shared" si="2"/>
        <v>1300</v>
      </c>
    </row>
    <row r="57" spans="1:29" x14ac:dyDescent="0.25">
      <c r="A57" t="s">
        <v>342</v>
      </c>
      <c r="B57" t="s">
        <v>315</v>
      </c>
      <c r="C57" t="s">
        <v>216</v>
      </c>
      <c r="D57" s="44" t="s">
        <v>316</v>
      </c>
      <c r="E57" t="s">
        <v>343</v>
      </c>
      <c r="F57" t="s">
        <v>317</v>
      </c>
      <c r="G57" s="93">
        <v>81</v>
      </c>
      <c r="H57" s="93">
        <v>70</v>
      </c>
      <c r="I57" s="93">
        <v>10</v>
      </c>
      <c r="J57" s="38">
        <v>0</v>
      </c>
      <c r="K57" s="38" t="s">
        <v>231</v>
      </c>
      <c r="L57" s="38" t="s">
        <v>231</v>
      </c>
      <c r="M57" s="39">
        <v>780</v>
      </c>
      <c r="N57" s="40">
        <v>1</v>
      </c>
      <c r="O57" s="39">
        <f t="shared" si="3"/>
        <v>780</v>
      </c>
      <c r="P57" s="39"/>
      <c r="Q57" s="94">
        <v>36</v>
      </c>
      <c r="R57" s="94">
        <v>24</v>
      </c>
      <c r="S57" s="94">
        <v>54</v>
      </c>
      <c r="T57" s="94">
        <v>39</v>
      </c>
      <c r="U57" s="94">
        <v>46</v>
      </c>
      <c r="V57" s="94">
        <v>35</v>
      </c>
      <c r="W57" s="94">
        <v>15</v>
      </c>
      <c r="X57" s="41">
        <v>0</v>
      </c>
      <c r="Y57" s="41" t="s">
        <v>231</v>
      </c>
      <c r="Z57" s="41" t="s">
        <v>231</v>
      </c>
      <c r="AA57" s="39">
        <v>1300</v>
      </c>
      <c r="AB57" s="41">
        <f>'[1]Maldi data'!AB149</f>
        <v>1</v>
      </c>
      <c r="AC57" s="43">
        <f t="shared" si="2"/>
        <v>1300</v>
      </c>
    </row>
    <row r="58" spans="1:29" x14ac:dyDescent="0.25">
      <c r="A58" t="s">
        <v>344</v>
      </c>
      <c r="B58" t="s">
        <v>315</v>
      </c>
      <c r="C58" t="s">
        <v>216</v>
      </c>
      <c r="D58" s="44" t="s">
        <v>316</v>
      </c>
      <c r="E58" t="s">
        <v>345</v>
      </c>
      <c r="F58" t="s">
        <v>317</v>
      </c>
      <c r="G58" s="93">
        <v>94</v>
      </c>
      <c r="H58" s="93">
        <v>84</v>
      </c>
      <c r="I58" s="93">
        <v>11</v>
      </c>
      <c r="J58" s="38">
        <v>0</v>
      </c>
      <c r="K58" s="38" t="s">
        <v>231</v>
      </c>
      <c r="L58" s="38" t="s">
        <v>231</v>
      </c>
      <c r="M58" s="39">
        <v>910</v>
      </c>
      <c r="N58" s="40">
        <v>1</v>
      </c>
      <c r="O58" s="39">
        <f t="shared" si="3"/>
        <v>910</v>
      </c>
      <c r="P58" s="39"/>
      <c r="Q58" s="94">
        <v>30</v>
      </c>
      <c r="R58" s="94">
        <v>57</v>
      </c>
      <c r="S58" s="94">
        <v>47</v>
      </c>
      <c r="T58" s="94">
        <v>44</v>
      </c>
      <c r="U58" s="94">
        <v>48</v>
      </c>
      <c r="V58" s="94">
        <v>46</v>
      </c>
      <c r="W58" s="94">
        <v>11</v>
      </c>
      <c r="X58" s="41">
        <v>0</v>
      </c>
      <c r="Y58" s="41" t="s">
        <v>231</v>
      </c>
      <c r="Z58" s="41" t="s">
        <v>231</v>
      </c>
      <c r="AA58" s="39">
        <v>1200</v>
      </c>
      <c r="AB58" s="41">
        <f>'[1]Maldi data'!AB150</f>
        <v>1</v>
      </c>
      <c r="AC58" s="43">
        <f t="shared" si="2"/>
        <v>1200</v>
      </c>
    </row>
    <row r="59" spans="1:29" x14ac:dyDescent="0.25">
      <c r="A59" t="s">
        <v>346</v>
      </c>
      <c r="B59" t="s">
        <v>315</v>
      </c>
      <c r="C59" t="s">
        <v>216</v>
      </c>
      <c r="D59" s="44" t="s">
        <v>316</v>
      </c>
      <c r="E59" t="s">
        <v>347</v>
      </c>
      <c r="F59" t="s">
        <v>317</v>
      </c>
      <c r="G59" s="38" t="s">
        <v>231</v>
      </c>
      <c r="H59" s="38" t="s">
        <v>231</v>
      </c>
      <c r="I59" s="38" t="s">
        <v>88</v>
      </c>
      <c r="J59" s="38" t="s">
        <v>88</v>
      </c>
      <c r="K59" s="93">
        <v>31</v>
      </c>
      <c r="L59" s="93">
        <v>3</v>
      </c>
      <c r="M59" s="39">
        <v>310000</v>
      </c>
      <c r="N59" s="40">
        <v>1</v>
      </c>
      <c r="O59" s="39">
        <f t="shared" si="3"/>
        <v>310000</v>
      </c>
      <c r="P59" s="39"/>
      <c r="Q59" s="41" t="s">
        <v>231</v>
      </c>
      <c r="R59" s="41" t="s">
        <v>231</v>
      </c>
      <c r="S59" s="41" t="s">
        <v>231</v>
      </c>
      <c r="T59" s="41" t="s">
        <v>231</v>
      </c>
      <c r="U59" s="41" t="s">
        <v>231</v>
      </c>
      <c r="V59" s="41" t="s">
        <v>231</v>
      </c>
      <c r="W59" s="41" t="s">
        <v>88</v>
      </c>
      <c r="X59" s="41" t="s">
        <v>88</v>
      </c>
      <c r="Y59" s="94">
        <v>57</v>
      </c>
      <c r="Z59" s="94">
        <v>5</v>
      </c>
      <c r="AA59" s="39">
        <v>560000</v>
      </c>
      <c r="AB59" s="41">
        <f>'[1]Maldi data'!AB151</f>
        <v>1</v>
      </c>
      <c r="AC59" s="43">
        <f t="shared" si="2"/>
        <v>560000</v>
      </c>
    </row>
    <row r="60" spans="1:29" x14ac:dyDescent="0.25">
      <c r="A60" t="s">
        <v>348</v>
      </c>
      <c r="B60" t="s">
        <v>315</v>
      </c>
      <c r="C60" t="s">
        <v>216</v>
      </c>
      <c r="D60" s="44" t="s">
        <v>316</v>
      </c>
      <c r="E60" t="s">
        <v>349</v>
      </c>
      <c r="F60" t="s">
        <v>317</v>
      </c>
      <c r="G60" s="38" t="s">
        <v>231</v>
      </c>
      <c r="H60" s="38" t="s">
        <v>231</v>
      </c>
      <c r="I60" s="38" t="s">
        <v>88</v>
      </c>
      <c r="J60" s="38" t="s">
        <v>88</v>
      </c>
      <c r="K60" s="93">
        <v>39</v>
      </c>
      <c r="L60" s="93">
        <v>6</v>
      </c>
      <c r="M60" s="39">
        <v>410000</v>
      </c>
      <c r="N60" s="40">
        <v>1</v>
      </c>
      <c r="O60" s="39">
        <f t="shared" si="3"/>
        <v>410000</v>
      </c>
      <c r="P60" s="39"/>
      <c r="Q60" s="41" t="s">
        <v>231</v>
      </c>
      <c r="R60" s="41" t="s">
        <v>231</v>
      </c>
      <c r="S60" s="41" t="s">
        <v>231</v>
      </c>
      <c r="T60" s="41" t="s">
        <v>231</v>
      </c>
      <c r="U60" s="41" t="s">
        <v>231</v>
      </c>
      <c r="V60" s="41" t="s">
        <v>231</v>
      </c>
      <c r="W60" s="41" t="s">
        <v>88</v>
      </c>
      <c r="X60" s="41" t="s">
        <v>88</v>
      </c>
      <c r="Y60" s="94">
        <v>59</v>
      </c>
      <c r="Z60" s="94">
        <v>4</v>
      </c>
      <c r="AA60" s="39">
        <v>580000</v>
      </c>
      <c r="AB60" s="41">
        <f>'[1]Maldi data'!AB152</f>
        <v>1</v>
      </c>
      <c r="AC60" s="43">
        <f t="shared" si="2"/>
        <v>580000</v>
      </c>
    </row>
    <row r="61" spans="1:29" x14ac:dyDescent="0.25">
      <c r="A61" t="s">
        <v>350</v>
      </c>
      <c r="B61" t="s">
        <v>315</v>
      </c>
      <c r="C61" t="s">
        <v>216</v>
      </c>
      <c r="D61" s="44" t="s">
        <v>316</v>
      </c>
      <c r="E61" t="s">
        <v>351</v>
      </c>
      <c r="F61" t="s">
        <v>317</v>
      </c>
      <c r="G61" s="38" t="s">
        <v>231</v>
      </c>
      <c r="H61" s="38" t="s">
        <v>231</v>
      </c>
      <c r="I61" s="38" t="s">
        <v>88</v>
      </c>
      <c r="J61" s="38" t="s">
        <v>88</v>
      </c>
      <c r="K61" s="93">
        <v>22</v>
      </c>
      <c r="L61" s="93">
        <v>2</v>
      </c>
      <c r="M61" s="39">
        <v>220000</v>
      </c>
      <c r="N61" s="40">
        <v>1</v>
      </c>
      <c r="O61" s="39">
        <f t="shared" si="3"/>
        <v>220000</v>
      </c>
      <c r="P61" s="39"/>
      <c r="Q61" s="41" t="s">
        <v>231</v>
      </c>
      <c r="R61" s="41" t="s">
        <v>231</v>
      </c>
      <c r="S61" s="41" t="s">
        <v>231</v>
      </c>
      <c r="T61" s="41" t="s">
        <v>231</v>
      </c>
      <c r="U61" s="41" t="s">
        <v>231</v>
      </c>
      <c r="V61" s="41" t="s">
        <v>231</v>
      </c>
      <c r="W61" s="41" t="s">
        <v>88</v>
      </c>
      <c r="X61" s="41" t="s">
        <v>88</v>
      </c>
      <c r="Y61" s="94">
        <v>45</v>
      </c>
      <c r="Z61" s="94">
        <v>4</v>
      </c>
      <c r="AA61" s="39">
        <v>450000</v>
      </c>
      <c r="AB61" s="41">
        <f>'[1]Maldi data'!AB153</f>
        <v>1</v>
      </c>
      <c r="AC61" s="43">
        <f t="shared" si="2"/>
        <v>450000</v>
      </c>
    </row>
    <row r="62" spans="1:29" x14ac:dyDescent="0.25">
      <c r="A62" t="s">
        <v>352</v>
      </c>
      <c r="B62" t="s">
        <v>315</v>
      </c>
      <c r="C62" t="s">
        <v>216</v>
      </c>
      <c r="D62" s="44" t="s">
        <v>316</v>
      </c>
      <c r="E62" t="s">
        <v>353</v>
      </c>
      <c r="F62" t="s">
        <v>317</v>
      </c>
      <c r="G62" s="38" t="s">
        <v>231</v>
      </c>
      <c r="H62" s="38" t="s">
        <v>231</v>
      </c>
      <c r="I62" s="38" t="s">
        <v>88</v>
      </c>
      <c r="J62" s="38" t="s">
        <v>88</v>
      </c>
      <c r="K62" s="93">
        <v>30</v>
      </c>
      <c r="L62" s="93">
        <v>4</v>
      </c>
      <c r="M62" s="39">
        <v>310000</v>
      </c>
      <c r="N62" s="40">
        <v>1</v>
      </c>
      <c r="O62" s="39">
        <f t="shared" si="3"/>
        <v>310000</v>
      </c>
      <c r="P62" s="39"/>
      <c r="Q62" s="41" t="s">
        <v>231</v>
      </c>
      <c r="R62" s="41" t="s">
        <v>231</v>
      </c>
      <c r="S62" s="41" t="s">
        <v>231</v>
      </c>
      <c r="T62" s="41" t="s">
        <v>231</v>
      </c>
      <c r="U62" s="41" t="s">
        <v>231</v>
      </c>
      <c r="V62" s="41" t="s">
        <v>231</v>
      </c>
      <c r="W62" s="41" t="s">
        <v>88</v>
      </c>
      <c r="X62" s="41" t="s">
        <v>88</v>
      </c>
      <c r="Y62" s="94">
        <v>36</v>
      </c>
      <c r="Z62" s="94">
        <v>3</v>
      </c>
      <c r="AA62" s="39">
        <v>350000</v>
      </c>
      <c r="AB62" s="41">
        <f>'[1]Maldi data'!AB154</f>
        <v>1</v>
      </c>
      <c r="AC62" s="43">
        <f t="shared" si="2"/>
        <v>350000</v>
      </c>
    </row>
    <row r="63" spans="1:29" x14ac:dyDescent="0.25">
      <c r="A63" t="s">
        <v>354</v>
      </c>
      <c r="B63" t="s">
        <v>315</v>
      </c>
      <c r="C63" t="s">
        <v>216</v>
      </c>
      <c r="D63" s="44" t="s">
        <v>316</v>
      </c>
      <c r="E63" t="s">
        <v>355</v>
      </c>
      <c r="F63" t="s">
        <v>317</v>
      </c>
      <c r="G63" s="38" t="s">
        <v>231</v>
      </c>
      <c r="H63" s="38" t="s">
        <v>231</v>
      </c>
      <c r="I63" s="38" t="s">
        <v>88</v>
      </c>
      <c r="J63" s="38" t="s">
        <v>88</v>
      </c>
      <c r="K63" s="93">
        <v>40</v>
      </c>
      <c r="L63" s="93">
        <v>8</v>
      </c>
      <c r="M63" s="39">
        <v>440000</v>
      </c>
      <c r="N63" s="40">
        <v>1</v>
      </c>
      <c r="O63" s="39">
        <f t="shared" si="3"/>
        <v>440000</v>
      </c>
      <c r="P63" s="39"/>
      <c r="Q63" s="41" t="s">
        <v>231</v>
      </c>
      <c r="R63" s="41" t="s">
        <v>231</v>
      </c>
      <c r="S63" s="41" t="s">
        <v>231</v>
      </c>
      <c r="T63" s="41" t="s">
        <v>231</v>
      </c>
      <c r="U63" s="41" t="s">
        <v>231</v>
      </c>
      <c r="V63" s="41" t="s">
        <v>231</v>
      </c>
      <c r="W63" s="41" t="s">
        <v>88</v>
      </c>
      <c r="X63" s="41" t="s">
        <v>88</v>
      </c>
      <c r="Y63" s="94">
        <v>59</v>
      </c>
      <c r="Z63" s="94">
        <v>2</v>
      </c>
      <c r="AA63" s="39">
        <v>550000</v>
      </c>
      <c r="AB63" s="41">
        <f>'[1]Maldi data'!AB155</f>
        <v>1</v>
      </c>
      <c r="AC63" s="43">
        <f t="shared" si="2"/>
        <v>550000</v>
      </c>
    </row>
    <row r="64" spans="1:29" s="75" customFormat="1" x14ac:dyDescent="0.25">
      <c r="G64" s="88"/>
      <c r="H64" s="88"/>
      <c r="I64" s="88"/>
      <c r="J64" s="88"/>
      <c r="K64" s="88"/>
      <c r="L64" s="88"/>
      <c r="M64" s="89"/>
      <c r="N64" s="90"/>
      <c r="O64" s="89"/>
      <c r="P64" s="89"/>
      <c r="Q64" s="88"/>
      <c r="R64" s="88"/>
      <c r="S64" s="88"/>
      <c r="T64" s="88"/>
      <c r="U64" s="88"/>
      <c r="V64" s="88"/>
      <c r="W64" s="88"/>
      <c r="X64" s="88"/>
      <c r="Y64" s="88"/>
      <c r="Z64" s="88"/>
      <c r="AA64" s="89"/>
      <c r="AB64" s="88"/>
      <c r="AC64" s="92"/>
    </row>
    <row r="65" spans="1:29" x14ac:dyDescent="0.25">
      <c r="A65" t="s">
        <v>356</v>
      </c>
      <c r="B65" t="s">
        <v>357</v>
      </c>
      <c r="C65" t="s">
        <v>358</v>
      </c>
      <c r="D65" s="44" t="s">
        <v>359</v>
      </c>
      <c r="E65" t="s">
        <v>360</v>
      </c>
      <c r="F65" t="s">
        <v>152</v>
      </c>
      <c r="G65" s="93">
        <v>54</v>
      </c>
      <c r="H65" s="93">
        <v>47</v>
      </c>
      <c r="I65" s="93">
        <v>13</v>
      </c>
      <c r="J65" s="38">
        <v>2</v>
      </c>
      <c r="K65" s="38" t="s">
        <v>231</v>
      </c>
      <c r="L65" s="38" t="s">
        <v>231</v>
      </c>
      <c r="M65" s="39">
        <v>550</v>
      </c>
      <c r="N65" s="40">
        <v>1</v>
      </c>
      <c r="O65" s="39">
        <f t="shared" si="3"/>
        <v>550</v>
      </c>
      <c r="P65" s="39"/>
      <c r="Q65" s="94">
        <v>27</v>
      </c>
      <c r="R65" s="94">
        <v>22</v>
      </c>
      <c r="S65" s="94">
        <v>20</v>
      </c>
      <c r="T65" s="94">
        <v>18</v>
      </c>
      <c r="U65" s="94">
        <v>21</v>
      </c>
      <c r="V65" s="94">
        <v>27</v>
      </c>
      <c r="W65" s="94">
        <v>7</v>
      </c>
      <c r="X65" s="41">
        <v>2</v>
      </c>
      <c r="Y65" s="41" t="s">
        <v>231</v>
      </c>
      <c r="Z65" s="41" t="s">
        <v>231</v>
      </c>
      <c r="AA65" s="39">
        <v>690</v>
      </c>
      <c r="AB65" s="41">
        <f>'[1]Maldi data'!AB5</f>
        <v>1</v>
      </c>
      <c r="AC65" s="43">
        <f t="shared" si="2"/>
        <v>690</v>
      </c>
    </row>
    <row r="66" spans="1:29" x14ac:dyDescent="0.25">
      <c r="A66" t="s">
        <v>361</v>
      </c>
      <c r="B66" t="s">
        <v>357</v>
      </c>
      <c r="C66" t="s">
        <v>358</v>
      </c>
      <c r="D66" s="44" t="s">
        <v>359</v>
      </c>
      <c r="E66" t="s">
        <v>362</v>
      </c>
      <c r="F66" t="s">
        <v>152</v>
      </c>
      <c r="G66" s="93">
        <v>55</v>
      </c>
      <c r="H66" s="93">
        <v>57</v>
      </c>
      <c r="I66" s="93">
        <v>15</v>
      </c>
      <c r="J66" s="38">
        <v>1</v>
      </c>
      <c r="K66" s="38" t="s">
        <v>231</v>
      </c>
      <c r="L66" s="38" t="s">
        <v>231</v>
      </c>
      <c r="M66" s="43">
        <v>500</v>
      </c>
      <c r="N66" s="40">
        <v>1</v>
      </c>
      <c r="O66" s="39">
        <f t="shared" ref="O66:O98" si="4">M66*N66</f>
        <v>500</v>
      </c>
      <c r="P66" s="39"/>
      <c r="Q66" s="94">
        <v>22</v>
      </c>
      <c r="R66" s="94">
        <v>19</v>
      </c>
      <c r="S66" s="94">
        <v>29</v>
      </c>
      <c r="T66" s="94">
        <v>15</v>
      </c>
      <c r="U66" s="94">
        <v>34</v>
      </c>
      <c r="V66" s="94">
        <v>19</v>
      </c>
      <c r="W66" s="94">
        <v>5</v>
      </c>
      <c r="X66" s="41">
        <v>0</v>
      </c>
      <c r="Y66" s="41" t="s">
        <v>231</v>
      </c>
      <c r="Z66" s="41" t="s">
        <v>231</v>
      </c>
      <c r="AA66" s="43">
        <v>600</v>
      </c>
      <c r="AB66" s="41">
        <f>'[1]Maldi data'!AB6</f>
        <v>0.4</v>
      </c>
      <c r="AC66" s="43">
        <f t="shared" si="2"/>
        <v>240</v>
      </c>
    </row>
    <row r="67" spans="1:29" x14ac:dyDescent="0.25">
      <c r="A67" t="s">
        <v>363</v>
      </c>
      <c r="B67" t="s">
        <v>357</v>
      </c>
      <c r="C67" t="s">
        <v>358</v>
      </c>
      <c r="D67" s="44" t="s">
        <v>359</v>
      </c>
      <c r="E67" t="s">
        <v>364</v>
      </c>
      <c r="F67" t="s">
        <v>152</v>
      </c>
      <c r="G67" s="93">
        <v>45</v>
      </c>
      <c r="H67" s="93">
        <v>39</v>
      </c>
      <c r="I67" s="93">
        <v>20</v>
      </c>
      <c r="J67" s="38">
        <v>5</v>
      </c>
      <c r="K67" s="38" t="s">
        <v>231</v>
      </c>
      <c r="L67" s="38" t="s">
        <v>231</v>
      </c>
      <c r="M67" s="43">
        <v>420</v>
      </c>
      <c r="N67" s="40">
        <v>1</v>
      </c>
      <c r="O67" s="39">
        <f t="shared" si="4"/>
        <v>420</v>
      </c>
      <c r="P67" s="39"/>
      <c r="Q67" s="94">
        <v>26</v>
      </c>
      <c r="R67" s="94">
        <v>35</v>
      </c>
      <c r="S67" s="94">
        <v>26</v>
      </c>
      <c r="T67" s="94">
        <v>27</v>
      </c>
      <c r="U67" s="94">
        <v>26</v>
      </c>
      <c r="V67" s="94">
        <v>27</v>
      </c>
      <c r="W67" s="94">
        <v>1</v>
      </c>
      <c r="X67" s="41">
        <v>0</v>
      </c>
      <c r="Y67" s="41" t="s">
        <v>231</v>
      </c>
      <c r="Z67" s="41" t="s">
        <v>231</v>
      </c>
      <c r="AA67" s="43">
        <v>840</v>
      </c>
      <c r="AB67" s="41">
        <f>'[1]Maldi data'!AB7</f>
        <v>0.8</v>
      </c>
      <c r="AC67" s="43">
        <f t="shared" si="2"/>
        <v>672</v>
      </c>
    </row>
    <row r="68" spans="1:29" x14ac:dyDescent="0.25">
      <c r="A68" t="s">
        <v>365</v>
      </c>
      <c r="B68" t="s">
        <v>357</v>
      </c>
      <c r="C68" t="s">
        <v>358</v>
      </c>
      <c r="D68" s="44" t="s">
        <v>359</v>
      </c>
      <c r="E68" t="s">
        <v>366</v>
      </c>
      <c r="F68" t="s">
        <v>152</v>
      </c>
      <c r="G68" s="93">
        <v>44</v>
      </c>
      <c r="H68" s="93">
        <v>35</v>
      </c>
      <c r="I68" s="93">
        <v>23</v>
      </c>
      <c r="J68" s="38">
        <v>3</v>
      </c>
      <c r="K68" s="38" t="s">
        <v>231</v>
      </c>
      <c r="L68" s="38" t="s">
        <v>231</v>
      </c>
      <c r="M68" s="43">
        <v>400</v>
      </c>
      <c r="N68" s="40">
        <v>1</v>
      </c>
      <c r="O68" s="39">
        <f t="shared" si="4"/>
        <v>400</v>
      </c>
      <c r="P68" s="39"/>
      <c r="Q68" s="94">
        <v>33</v>
      </c>
      <c r="R68" s="94">
        <v>22</v>
      </c>
      <c r="S68" s="94">
        <v>27</v>
      </c>
      <c r="T68" s="94">
        <v>21</v>
      </c>
      <c r="U68" s="94">
        <v>28</v>
      </c>
      <c r="V68" s="94">
        <v>29</v>
      </c>
      <c r="W68" s="94">
        <v>13</v>
      </c>
      <c r="X68" s="41">
        <v>1</v>
      </c>
      <c r="Y68" s="41" t="s">
        <v>231</v>
      </c>
      <c r="Z68" s="41" t="s">
        <v>231</v>
      </c>
      <c r="AA68" s="43">
        <v>800</v>
      </c>
      <c r="AB68" s="41">
        <f>'[1]Maldi data'!AB8</f>
        <v>1</v>
      </c>
      <c r="AC68" s="43">
        <f t="shared" ref="AC68:AC100" si="5">AA68*AB68</f>
        <v>800</v>
      </c>
    </row>
    <row r="69" spans="1:29" x14ac:dyDescent="0.25">
      <c r="A69" t="s">
        <v>367</v>
      </c>
      <c r="B69" t="s">
        <v>357</v>
      </c>
      <c r="C69" t="s">
        <v>358</v>
      </c>
      <c r="D69" s="44" t="s">
        <v>359</v>
      </c>
      <c r="E69" t="s">
        <v>368</v>
      </c>
      <c r="F69" t="s">
        <v>152</v>
      </c>
      <c r="G69" s="93">
        <v>44</v>
      </c>
      <c r="H69" s="93">
        <v>64</v>
      </c>
      <c r="I69" s="93">
        <v>13</v>
      </c>
      <c r="J69" s="38">
        <v>2</v>
      </c>
      <c r="K69" s="38" t="s">
        <v>231</v>
      </c>
      <c r="L69" s="38" t="s">
        <v>231</v>
      </c>
      <c r="M69" s="43">
        <v>540</v>
      </c>
      <c r="N69" s="40">
        <v>1</v>
      </c>
      <c r="O69" s="39">
        <f t="shared" si="4"/>
        <v>540</v>
      </c>
      <c r="P69" s="39"/>
      <c r="Q69" s="94">
        <v>24</v>
      </c>
      <c r="R69" s="94">
        <v>22</v>
      </c>
      <c r="S69" s="94">
        <v>28</v>
      </c>
      <c r="T69" s="94">
        <v>19</v>
      </c>
      <c r="U69" s="94">
        <v>27</v>
      </c>
      <c r="V69" s="94">
        <v>28</v>
      </c>
      <c r="W69" s="94">
        <v>8</v>
      </c>
      <c r="X69" s="41">
        <v>2</v>
      </c>
      <c r="Y69" s="41" t="s">
        <v>231</v>
      </c>
      <c r="Z69" s="41" t="s">
        <v>231</v>
      </c>
      <c r="AA69" s="43">
        <v>770</v>
      </c>
      <c r="AB69" s="41">
        <f>'[1]Maldi data'!AB9</f>
        <v>1</v>
      </c>
      <c r="AC69" s="43">
        <f t="shared" si="5"/>
        <v>770</v>
      </c>
    </row>
    <row r="70" spans="1:29" x14ac:dyDescent="0.25">
      <c r="A70" t="s">
        <v>369</v>
      </c>
      <c r="B70" t="s">
        <v>357</v>
      </c>
      <c r="C70" t="s">
        <v>358</v>
      </c>
      <c r="D70" s="44" t="s">
        <v>359</v>
      </c>
      <c r="E70" t="s">
        <v>370</v>
      </c>
      <c r="F70" t="s">
        <v>152</v>
      </c>
      <c r="G70" s="38" t="s">
        <v>88</v>
      </c>
      <c r="H70" s="38" t="s">
        <v>88</v>
      </c>
      <c r="I70" s="38" t="s">
        <v>88</v>
      </c>
      <c r="J70" s="93">
        <v>29</v>
      </c>
      <c r="K70" s="38" t="s">
        <v>231</v>
      </c>
      <c r="L70" s="38" t="s">
        <v>231</v>
      </c>
      <c r="M70" s="43">
        <v>29000</v>
      </c>
      <c r="N70" s="40">
        <v>1</v>
      </c>
      <c r="O70" s="39">
        <f t="shared" si="4"/>
        <v>29000</v>
      </c>
      <c r="P70" s="39"/>
      <c r="Q70" s="41" t="s">
        <v>88</v>
      </c>
      <c r="R70" s="41" t="s">
        <v>88</v>
      </c>
      <c r="S70" s="41" t="s">
        <v>88</v>
      </c>
      <c r="T70" s="41" t="s">
        <v>88</v>
      </c>
      <c r="U70" s="41" t="s">
        <v>88</v>
      </c>
      <c r="V70" s="41" t="s">
        <v>88</v>
      </c>
      <c r="W70" s="41" t="s">
        <v>88</v>
      </c>
      <c r="X70" s="94">
        <v>28</v>
      </c>
      <c r="Y70" s="41" t="s">
        <v>231</v>
      </c>
      <c r="Z70" s="41" t="s">
        <v>231</v>
      </c>
      <c r="AA70" s="43">
        <v>28000</v>
      </c>
      <c r="AB70" s="41">
        <f>'[1]Maldi data'!AB10</f>
        <v>0.8</v>
      </c>
      <c r="AC70" s="43">
        <f t="shared" si="5"/>
        <v>22400</v>
      </c>
    </row>
    <row r="71" spans="1:29" x14ac:dyDescent="0.25">
      <c r="A71" t="s">
        <v>371</v>
      </c>
      <c r="B71" t="s">
        <v>357</v>
      </c>
      <c r="C71" t="s">
        <v>358</v>
      </c>
      <c r="D71" s="44" t="s">
        <v>359</v>
      </c>
      <c r="E71" t="s">
        <v>372</v>
      </c>
      <c r="F71" t="s">
        <v>152</v>
      </c>
      <c r="G71" s="38" t="s">
        <v>88</v>
      </c>
      <c r="H71" s="38" t="s">
        <v>88</v>
      </c>
      <c r="I71" s="38" t="s">
        <v>88</v>
      </c>
      <c r="J71" s="93">
        <v>26</v>
      </c>
      <c r="K71" s="38" t="s">
        <v>231</v>
      </c>
      <c r="L71" s="38" t="s">
        <v>231</v>
      </c>
      <c r="M71" s="43">
        <v>25000</v>
      </c>
      <c r="N71" s="40">
        <v>1</v>
      </c>
      <c r="O71" s="39">
        <f t="shared" si="4"/>
        <v>25000</v>
      </c>
      <c r="P71" s="39"/>
      <c r="Q71" s="41" t="s">
        <v>88</v>
      </c>
      <c r="R71" s="41" t="s">
        <v>88</v>
      </c>
      <c r="S71" s="41" t="s">
        <v>88</v>
      </c>
      <c r="T71" s="41" t="s">
        <v>88</v>
      </c>
      <c r="U71" s="41" t="s">
        <v>88</v>
      </c>
      <c r="V71" s="41" t="s">
        <v>88</v>
      </c>
      <c r="W71" s="41" t="s">
        <v>88</v>
      </c>
      <c r="X71" s="94">
        <v>34</v>
      </c>
      <c r="Y71" s="41" t="s">
        <v>231</v>
      </c>
      <c r="Z71" s="41" t="s">
        <v>231</v>
      </c>
      <c r="AA71" s="43">
        <v>34000</v>
      </c>
      <c r="AB71" s="41">
        <f>'[1]Maldi data'!AB11</f>
        <v>1</v>
      </c>
      <c r="AC71" s="43">
        <f t="shared" si="5"/>
        <v>34000</v>
      </c>
    </row>
    <row r="72" spans="1:29" x14ac:dyDescent="0.25">
      <c r="A72" t="s">
        <v>373</v>
      </c>
      <c r="B72" t="s">
        <v>357</v>
      </c>
      <c r="C72" t="s">
        <v>358</v>
      </c>
      <c r="D72" s="44" t="s">
        <v>359</v>
      </c>
      <c r="E72" t="s">
        <v>374</v>
      </c>
      <c r="F72" t="s">
        <v>152</v>
      </c>
      <c r="G72" s="38" t="s">
        <v>88</v>
      </c>
      <c r="H72" s="38" t="s">
        <v>88</v>
      </c>
      <c r="I72" s="38" t="s">
        <v>88</v>
      </c>
      <c r="J72" s="93">
        <v>31</v>
      </c>
      <c r="K72" s="38" t="s">
        <v>231</v>
      </c>
      <c r="L72" s="38" t="s">
        <v>231</v>
      </c>
      <c r="M72" s="43">
        <v>31000</v>
      </c>
      <c r="N72" s="40">
        <v>1</v>
      </c>
      <c r="O72" s="39">
        <f t="shared" si="4"/>
        <v>31000</v>
      </c>
      <c r="P72" s="39"/>
      <c r="Q72" s="41" t="s">
        <v>88</v>
      </c>
      <c r="R72" s="41" t="s">
        <v>88</v>
      </c>
      <c r="S72" s="41" t="s">
        <v>88</v>
      </c>
      <c r="T72" s="41" t="s">
        <v>88</v>
      </c>
      <c r="U72" s="41" t="s">
        <v>88</v>
      </c>
      <c r="V72" s="41" t="s">
        <v>88</v>
      </c>
      <c r="W72" s="41" t="s">
        <v>88</v>
      </c>
      <c r="X72" s="94">
        <v>27</v>
      </c>
      <c r="Y72" s="41" t="s">
        <v>231</v>
      </c>
      <c r="Z72" s="41" t="s">
        <v>231</v>
      </c>
      <c r="AA72" s="43">
        <v>27000</v>
      </c>
      <c r="AB72" s="41">
        <f>'[1]Maldi data'!AB12</f>
        <v>1</v>
      </c>
      <c r="AC72" s="43">
        <f t="shared" si="5"/>
        <v>27000</v>
      </c>
    </row>
    <row r="73" spans="1:29" x14ac:dyDescent="0.25">
      <c r="A73" t="s">
        <v>375</v>
      </c>
      <c r="B73" t="s">
        <v>357</v>
      </c>
      <c r="C73" t="s">
        <v>358</v>
      </c>
      <c r="D73" s="44" t="s">
        <v>359</v>
      </c>
      <c r="E73" t="s">
        <v>376</v>
      </c>
      <c r="F73" t="s">
        <v>152</v>
      </c>
      <c r="G73" s="38" t="s">
        <v>88</v>
      </c>
      <c r="H73" s="38" t="s">
        <v>88</v>
      </c>
      <c r="I73" s="38" t="s">
        <v>88</v>
      </c>
      <c r="J73" s="93">
        <v>31</v>
      </c>
      <c r="K73" s="38" t="s">
        <v>231</v>
      </c>
      <c r="L73" s="38" t="s">
        <v>231</v>
      </c>
      <c r="M73" s="43">
        <v>31000</v>
      </c>
      <c r="N73" s="40">
        <v>1</v>
      </c>
      <c r="O73" s="39">
        <f t="shared" si="4"/>
        <v>31000</v>
      </c>
      <c r="P73" s="39"/>
      <c r="Q73" s="41" t="s">
        <v>88</v>
      </c>
      <c r="R73" s="41" t="s">
        <v>88</v>
      </c>
      <c r="S73" s="41" t="s">
        <v>88</v>
      </c>
      <c r="T73" s="41" t="s">
        <v>88</v>
      </c>
      <c r="U73" s="41" t="s">
        <v>88</v>
      </c>
      <c r="V73" s="41" t="s">
        <v>88</v>
      </c>
      <c r="W73" s="41" t="s">
        <v>88</v>
      </c>
      <c r="X73" s="94">
        <v>25</v>
      </c>
      <c r="Y73" s="41" t="s">
        <v>231</v>
      </c>
      <c r="Z73" s="41" t="s">
        <v>231</v>
      </c>
      <c r="AA73" s="43">
        <v>25000</v>
      </c>
      <c r="AB73" s="41">
        <f>'[1]Maldi data'!AB13</f>
        <v>1</v>
      </c>
      <c r="AC73" s="43">
        <f t="shared" si="5"/>
        <v>25000</v>
      </c>
    </row>
    <row r="74" spans="1:29" x14ac:dyDescent="0.25">
      <c r="A74" t="s">
        <v>377</v>
      </c>
      <c r="B74" t="s">
        <v>357</v>
      </c>
      <c r="C74" t="s">
        <v>358</v>
      </c>
      <c r="D74" s="44" t="s">
        <v>359</v>
      </c>
      <c r="E74" t="s">
        <v>378</v>
      </c>
      <c r="F74" t="s">
        <v>152</v>
      </c>
      <c r="G74" s="38" t="s">
        <v>88</v>
      </c>
      <c r="H74" s="38" t="s">
        <v>88</v>
      </c>
      <c r="I74" s="38" t="s">
        <v>88</v>
      </c>
      <c r="J74" s="93">
        <v>30</v>
      </c>
      <c r="K74" s="38" t="s">
        <v>231</v>
      </c>
      <c r="L74" s="38" t="s">
        <v>231</v>
      </c>
      <c r="M74" s="43">
        <v>30000</v>
      </c>
      <c r="N74" s="40">
        <v>1</v>
      </c>
      <c r="O74" s="39">
        <f t="shared" si="4"/>
        <v>30000</v>
      </c>
      <c r="P74" s="39"/>
      <c r="Q74" s="41" t="s">
        <v>88</v>
      </c>
      <c r="R74" s="41" t="s">
        <v>88</v>
      </c>
      <c r="S74" s="41" t="s">
        <v>88</v>
      </c>
      <c r="T74" s="41" t="s">
        <v>88</v>
      </c>
      <c r="U74" s="41" t="s">
        <v>88</v>
      </c>
      <c r="V74" s="41" t="s">
        <v>88</v>
      </c>
      <c r="W74" s="41" t="s">
        <v>88</v>
      </c>
      <c r="X74" s="94">
        <v>29</v>
      </c>
      <c r="Y74" s="41" t="s">
        <v>231</v>
      </c>
      <c r="Z74" s="41" t="s">
        <v>231</v>
      </c>
      <c r="AA74" s="43">
        <v>29000</v>
      </c>
      <c r="AB74" s="41">
        <f>'[1]Maldi data'!AB14</f>
        <v>0.8</v>
      </c>
      <c r="AC74" s="43">
        <f t="shared" si="5"/>
        <v>23200</v>
      </c>
    </row>
    <row r="75" spans="1:29" x14ac:dyDescent="0.25">
      <c r="A75" t="s">
        <v>379</v>
      </c>
      <c r="B75" t="s">
        <v>357</v>
      </c>
      <c r="C75" t="s">
        <v>358</v>
      </c>
      <c r="D75" s="44" t="s">
        <v>359</v>
      </c>
      <c r="E75" t="s">
        <v>380</v>
      </c>
      <c r="F75" t="s">
        <v>152</v>
      </c>
      <c r="G75" s="38" t="s">
        <v>231</v>
      </c>
      <c r="H75" s="38" t="s">
        <v>231</v>
      </c>
      <c r="I75" s="38" t="s">
        <v>88</v>
      </c>
      <c r="J75" s="38" t="s">
        <v>88</v>
      </c>
      <c r="K75" s="93">
        <v>52</v>
      </c>
      <c r="L75" s="93">
        <v>4</v>
      </c>
      <c r="M75" s="43">
        <v>510000</v>
      </c>
      <c r="N75" s="40">
        <f>'[1]Maldi data'!O15</f>
        <v>1</v>
      </c>
      <c r="O75" s="39">
        <f t="shared" si="4"/>
        <v>510000</v>
      </c>
      <c r="P75" s="39"/>
      <c r="Q75" s="41" t="s">
        <v>231</v>
      </c>
      <c r="R75" s="41" t="s">
        <v>231</v>
      </c>
      <c r="S75" s="41" t="s">
        <v>231</v>
      </c>
      <c r="T75" s="41" t="s">
        <v>231</v>
      </c>
      <c r="U75" s="41" t="s">
        <v>231</v>
      </c>
      <c r="V75" s="41" t="s">
        <v>231</v>
      </c>
      <c r="W75" s="41" t="s">
        <v>88</v>
      </c>
      <c r="X75" s="41" t="s">
        <v>88</v>
      </c>
      <c r="Y75" s="94">
        <v>68</v>
      </c>
      <c r="Z75" s="94">
        <v>2</v>
      </c>
      <c r="AA75" s="43">
        <v>640000</v>
      </c>
      <c r="AB75" s="41">
        <f>'[1]Maldi data'!AB15</f>
        <v>1</v>
      </c>
      <c r="AC75" s="43">
        <f t="shared" si="5"/>
        <v>640000</v>
      </c>
    </row>
    <row r="76" spans="1:29" x14ac:dyDescent="0.25">
      <c r="A76" t="s">
        <v>381</v>
      </c>
      <c r="B76" t="s">
        <v>357</v>
      </c>
      <c r="C76" t="s">
        <v>358</v>
      </c>
      <c r="D76" s="44" t="s">
        <v>359</v>
      </c>
      <c r="E76" t="s">
        <v>382</v>
      </c>
      <c r="F76" t="s">
        <v>152</v>
      </c>
      <c r="G76" s="38" t="s">
        <v>231</v>
      </c>
      <c r="H76" s="38" t="s">
        <v>231</v>
      </c>
      <c r="I76" s="38" t="s">
        <v>88</v>
      </c>
      <c r="J76" s="38" t="s">
        <v>88</v>
      </c>
      <c r="K76" s="93">
        <v>49</v>
      </c>
      <c r="L76" s="93">
        <v>8</v>
      </c>
      <c r="M76" s="43">
        <v>520000</v>
      </c>
      <c r="N76" s="40">
        <f>'[1]Maldi data'!O16</f>
        <v>1</v>
      </c>
      <c r="O76" s="39">
        <f t="shared" si="4"/>
        <v>520000</v>
      </c>
      <c r="P76" s="39"/>
      <c r="Q76" s="41" t="s">
        <v>231</v>
      </c>
      <c r="R76" s="41" t="s">
        <v>231</v>
      </c>
      <c r="S76" s="41" t="s">
        <v>231</v>
      </c>
      <c r="T76" s="41" t="s">
        <v>231</v>
      </c>
      <c r="U76" s="41" t="s">
        <v>231</v>
      </c>
      <c r="V76" s="41" t="s">
        <v>231</v>
      </c>
      <c r="W76" s="41" t="s">
        <v>88</v>
      </c>
      <c r="X76" s="41" t="s">
        <v>88</v>
      </c>
      <c r="Y76" s="94">
        <v>66</v>
      </c>
      <c r="Z76" s="94">
        <v>9</v>
      </c>
      <c r="AA76" s="43">
        <v>680000</v>
      </c>
      <c r="AB76" s="41">
        <f>'[1]Maldi data'!AB16</f>
        <v>1</v>
      </c>
      <c r="AC76" s="43">
        <f t="shared" si="5"/>
        <v>680000</v>
      </c>
    </row>
    <row r="77" spans="1:29" x14ac:dyDescent="0.25">
      <c r="A77" t="s">
        <v>383</v>
      </c>
      <c r="B77" t="s">
        <v>357</v>
      </c>
      <c r="C77" t="s">
        <v>358</v>
      </c>
      <c r="D77" s="44" t="s">
        <v>359</v>
      </c>
      <c r="E77" t="s">
        <v>384</v>
      </c>
      <c r="F77" t="s">
        <v>152</v>
      </c>
      <c r="G77" s="38" t="s">
        <v>231</v>
      </c>
      <c r="H77" s="38" t="s">
        <v>231</v>
      </c>
      <c r="I77" s="38" t="s">
        <v>88</v>
      </c>
      <c r="J77" s="38" t="s">
        <v>88</v>
      </c>
      <c r="K77" s="93">
        <v>43</v>
      </c>
      <c r="L77" s="93">
        <v>12</v>
      </c>
      <c r="M77" s="43">
        <v>500000</v>
      </c>
      <c r="N77" s="40">
        <f>'[1]Maldi data'!O17</f>
        <v>0.6</v>
      </c>
      <c r="O77" s="39">
        <f t="shared" si="4"/>
        <v>300000</v>
      </c>
      <c r="P77" s="39"/>
      <c r="Q77" s="41" t="s">
        <v>231</v>
      </c>
      <c r="R77" s="41" t="s">
        <v>231</v>
      </c>
      <c r="S77" s="41" t="s">
        <v>231</v>
      </c>
      <c r="T77" s="41" t="s">
        <v>231</v>
      </c>
      <c r="U77" s="41" t="s">
        <v>231</v>
      </c>
      <c r="V77" s="41" t="s">
        <v>231</v>
      </c>
      <c r="W77" s="41" t="s">
        <v>88</v>
      </c>
      <c r="X77" s="41" t="s">
        <v>88</v>
      </c>
      <c r="Y77" s="94">
        <v>63</v>
      </c>
      <c r="Z77" s="94">
        <v>6</v>
      </c>
      <c r="AA77" s="43">
        <v>630000</v>
      </c>
      <c r="AB77" s="41">
        <f>'[1]Maldi data'!AB17</f>
        <v>1</v>
      </c>
      <c r="AC77" s="43">
        <f t="shared" si="5"/>
        <v>630000</v>
      </c>
    </row>
    <row r="78" spans="1:29" x14ac:dyDescent="0.25">
      <c r="A78" t="s">
        <v>385</v>
      </c>
      <c r="B78" t="s">
        <v>357</v>
      </c>
      <c r="C78" t="s">
        <v>358</v>
      </c>
      <c r="D78" s="44" t="s">
        <v>359</v>
      </c>
      <c r="E78" t="s">
        <v>386</v>
      </c>
      <c r="F78" t="s">
        <v>152</v>
      </c>
      <c r="G78" s="38" t="s">
        <v>231</v>
      </c>
      <c r="H78" s="38" t="s">
        <v>231</v>
      </c>
      <c r="I78" s="38" t="s">
        <v>88</v>
      </c>
      <c r="J78" s="38" t="s">
        <v>88</v>
      </c>
      <c r="K78" s="93">
        <v>33</v>
      </c>
      <c r="L78" s="93">
        <v>3</v>
      </c>
      <c r="M78" s="43">
        <v>330000</v>
      </c>
      <c r="N78" s="40">
        <f>'[1]Maldi data'!O18</f>
        <v>1</v>
      </c>
      <c r="O78" s="39">
        <f t="shared" si="4"/>
        <v>330000</v>
      </c>
      <c r="P78" s="39"/>
      <c r="Q78" s="41" t="s">
        <v>231</v>
      </c>
      <c r="R78" s="41" t="s">
        <v>231</v>
      </c>
      <c r="S78" s="41" t="s">
        <v>231</v>
      </c>
      <c r="T78" s="41" t="s">
        <v>231</v>
      </c>
      <c r="U78" s="41" t="s">
        <v>231</v>
      </c>
      <c r="V78" s="41" t="s">
        <v>231</v>
      </c>
      <c r="W78" s="41" t="s">
        <v>88</v>
      </c>
      <c r="X78" s="41" t="s">
        <v>88</v>
      </c>
      <c r="Y78" s="94">
        <v>56</v>
      </c>
      <c r="Z78" s="94">
        <v>5</v>
      </c>
      <c r="AA78" s="43">
        <v>550000</v>
      </c>
      <c r="AB78" s="41">
        <f>'[1]Maldi data'!AB18</f>
        <v>1</v>
      </c>
      <c r="AC78" s="43">
        <f t="shared" si="5"/>
        <v>550000</v>
      </c>
    </row>
    <row r="79" spans="1:29" x14ac:dyDescent="0.25">
      <c r="A79" t="s">
        <v>387</v>
      </c>
      <c r="B79" t="s">
        <v>357</v>
      </c>
      <c r="C79" t="s">
        <v>358</v>
      </c>
      <c r="D79" s="44" t="s">
        <v>359</v>
      </c>
      <c r="E79" t="s">
        <v>388</v>
      </c>
      <c r="F79" t="s">
        <v>152</v>
      </c>
      <c r="G79" s="38" t="s">
        <v>231</v>
      </c>
      <c r="H79" s="38" t="s">
        <v>231</v>
      </c>
      <c r="I79" s="38" t="s">
        <v>88</v>
      </c>
      <c r="J79" s="38" t="s">
        <v>88</v>
      </c>
      <c r="K79" s="93">
        <v>42</v>
      </c>
      <c r="L79" s="93">
        <v>2</v>
      </c>
      <c r="M79" s="43">
        <v>400000</v>
      </c>
      <c r="N79" s="40">
        <f>'[1]Maldi data'!O19</f>
        <v>1</v>
      </c>
      <c r="O79" s="39">
        <f t="shared" si="4"/>
        <v>400000</v>
      </c>
      <c r="P79" s="39"/>
      <c r="Q79" s="41" t="s">
        <v>231</v>
      </c>
      <c r="R79" s="41" t="s">
        <v>231</v>
      </c>
      <c r="S79" s="41" t="s">
        <v>231</v>
      </c>
      <c r="T79" s="41" t="s">
        <v>231</v>
      </c>
      <c r="U79" s="41" t="s">
        <v>231</v>
      </c>
      <c r="V79" s="41" t="s">
        <v>231</v>
      </c>
      <c r="W79" s="41" t="s">
        <v>88</v>
      </c>
      <c r="X79" s="41" t="s">
        <v>88</v>
      </c>
      <c r="Y79" s="94">
        <v>68</v>
      </c>
      <c r="Z79" s="94">
        <v>5</v>
      </c>
      <c r="AA79" s="43">
        <v>660000</v>
      </c>
      <c r="AB79" s="41">
        <f>'[1]Maldi data'!AB19</f>
        <v>1</v>
      </c>
      <c r="AC79" s="43">
        <f t="shared" si="5"/>
        <v>660000</v>
      </c>
    </row>
    <row r="80" spans="1:29" x14ac:dyDescent="0.25">
      <c r="A80" s="75" t="s">
        <v>389</v>
      </c>
      <c r="B80" t="s">
        <v>357</v>
      </c>
      <c r="C80" t="s">
        <v>358</v>
      </c>
      <c r="D80" s="44" t="s">
        <v>359</v>
      </c>
      <c r="E80" t="s">
        <v>390</v>
      </c>
      <c r="F80" t="s">
        <v>152</v>
      </c>
      <c r="G80" s="38" t="s">
        <v>88</v>
      </c>
      <c r="H80" s="38" t="s">
        <v>88</v>
      </c>
      <c r="I80" s="93">
        <v>61</v>
      </c>
      <c r="J80" s="93">
        <v>8</v>
      </c>
      <c r="K80" s="38" t="s">
        <v>231</v>
      </c>
      <c r="L80" s="38" t="s">
        <v>231</v>
      </c>
      <c r="M80" s="43">
        <v>627</v>
      </c>
      <c r="N80" s="40">
        <v>1</v>
      </c>
      <c r="O80" s="39">
        <f t="shared" si="4"/>
        <v>627</v>
      </c>
      <c r="P80" s="39"/>
      <c r="Q80" s="94">
        <v>25</v>
      </c>
      <c r="R80" s="94">
        <v>10</v>
      </c>
      <c r="S80" s="94">
        <v>21</v>
      </c>
      <c r="T80" s="94">
        <v>31</v>
      </c>
      <c r="U80" s="94">
        <v>25</v>
      </c>
      <c r="V80" s="94">
        <v>30</v>
      </c>
      <c r="W80" s="94">
        <v>12</v>
      </c>
      <c r="X80" s="41">
        <v>0</v>
      </c>
      <c r="Y80" s="41" t="s">
        <v>231</v>
      </c>
      <c r="Z80" s="41" t="s">
        <v>231</v>
      </c>
      <c r="AA80" s="43">
        <v>700</v>
      </c>
      <c r="AB80" s="41">
        <f>'[1]Maldi data'!AB20</f>
        <v>0.8</v>
      </c>
      <c r="AC80" s="43">
        <f t="shared" si="5"/>
        <v>560</v>
      </c>
    </row>
    <row r="81" spans="1:29" x14ac:dyDescent="0.25">
      <c r="A81" s="75" t="s">
        <v>391</v>
      </c>
      <c r="B81" t="s">
        <v>357</v>
      </c>
      <c r="C81" t="s">
        <v>358</v>
      </c>
      <c r="D81" s="44" t="s">
        <v>359</v>
      </c>
      <c r="E81" t="s">
        <v>392</v>
      </c>
      <c r="F81" t="s">
        <v>152</v>
      </c>
      <c r="G81" s="38" t="s">
        <v>88</v>
      </c>
      <c r="H81" s="38" t="s">
        <v>88</v>
      </c>
      <c r="I81" s="93">
        <v>60</v>
      </c>
      <c r="J81" s="93">
        <v>7</v>
      </c>
      <c r="K81" s="38" t="s">
        <v>231</v>
      </c>
      <c r="L81" s="38" t="s">
        <v>231</v>
      </c>
      <c r="M81" s="43">
        <v>600</v>
      </c>
      <c r="N81" s="40">
        <v>1</v>
      </c>
      <c r="O81" s="39">
        <f t="shared" si="4"/>
        <v>600</v>
      </c>
      <c r="P81" s="39"/>
      <c r="Q81" s="94">
        <v>21</v>
      </c>
      <c r="R81" s="94">
        <v>32</v>
      </c>
      <c r="S81" s="94">
        <v>28</v>
      </c>
      <c r="T81" s="94">
        <v>25</v>
      </c>
      <c r="U81" s="94">
        <v>24</v>
      </c>
      <c r="V81" s="94">
        <v>20</v>
      </c>
      <c r="W81" s="94">
        <v>13</v>
      </c>
      <c r="X81" s="41">
        <v>0</v>
      </c>
      <c r="Y81" s="41" t="s">
        <v>231</v>
      </c>
      <c r="Z81" s="41" t="s">
        <v>231</v>
      </c>
      <c r="AA81" s="43">
        <v>690</v>
      </c>
      <c r="AB81" s="41">
        <f>'[1]Maldi data'!AB21</f>
        <v>1</v>
      </c>
      <c r="AC81" s="43">
        <f t="shared" si="5"/>
        <v>690</v>
      </c>
    </row>
    <row r="82" spans="1:29" x14ac:dyDescent="0.25">
      <c r="A82" s="75" t="s">
        <v>393</v>
      </c>
      <c r="B82" t="s">
        <v>357</v>
      </c>
      <c r="C82" t="s">
        <v>358</v>
      </c>
      <c r="D82" s="44" t="s">
        <v>359</v>
      </c>
      <c r="E82" t="s">
        <v>394</v>
      </c>
      <c r="F82" t="s">
        <v>152</v>
      </c>
      <c r="G82" s="38" t="s">
        <v>88</v>
      </c>
      <c r="H82" s="38" t="s">
        <v>88</v>
      </c>
      <c r="I82" s="38" t="s">
        <v>88</v>
      </c>
      <c r="J82" s="93">
        <v>31</v>
      </c>
      <c r="K82" s="38" t="s">
        <v>231</v>
      </c>
      <c r="L82" s="38" t="s">
        <v>231</v>
      </c>
      <c r="M82" s="43">
        <v>310</v>
      </c>
      <c r="N82" s="40">
        <v>1</v>
      </c>
      <c r="O82" s="39">
        <f t="shared" si="4"/>
        <v>310</v>
      </c>
      <c r="P82" s="39"/>
      <c r="Q82" s="94">
        <v>36</v>
      </c>
      <c r="R82" s="94">
        <v>28</v>
      </c>
      <c r="S82" s="94">
        <v>26</v>
      </c>
      <c r="T82" s="94">
        <v>17</v>
      </c>
      <c r="U82" s="94">
        <v>24</v>
      </c>
      <c r="V82" s="94">
        <v>33</v>
      </c>
      <c r="W82" s="94">
        <v>10</v>
      </c>
      <c r="X82" s="41">
        <v>0</v>
      </c>
      <c r="Y82" s="41" t="s">
        <v>231</v>
      </c>
      <c r="Z82" s="41" t="s">
        <v>231</v>
      </c>
      <c r="AA82" s="43">
        <v>820</v>
      </c>
      <c r="AB82" s="41">
        <f>'[1]Maldi data'!AB22</f>
        <v>0.8</v>
      </c>
      <c r="AC82" s="43">
        <f t="shared" si="5"/>
        <v>656</v>
      </c>
    </row>
    <row r="83" spans="1:29" x14ac:dyDescent="0.25">
      <c r="A83" s="75" t="s">
        <v>395</v>
      </c>
      <c r="B83" t="s">
        <v>357</v>
      </c>
      <c r="C83" t="s">
        <v>358</v>
      </c>
      <c r="D83" s="44" t="s">
        <v>359</v>
      </c>
      <c r="E83" t="s">
        <v>396</v>
      </c>
      <c r="F83" t="s">
        <v>152</v>
      </c>
      <c r="G83" s="38" t="s">
        <v>88</v>
      </c>
      <c r="H83" s="38" t="s">
        <v>88</v>
      </c>
      <c r="I83" s="38" t="s">
        <v>88</v>
      </c>
      <c r="J83" s="93">
        <v>33</v>
      </c>
      <c r="K83" s="38" t="s">
        <v>231</v>
      </c>
      <c r="L83" s="38" t="s">
        <v>231</v>
      </c>
      <c r="M83" s="43">
        <v>330</v>
      </c>
      <c r="N83" s="40">
        <v>1</v>
      </c>
      <c r="O83" s="39">
        <f t="shared" si="4"/>
        <v>330</v>
      </c>
      <c r="P83" s="39"/>
      <c r="Q83" s="94">
        <v>32</v>
      </c>
      <c r="R83" s="94">
        <v>17</v>
      </c>
      <c r="S83" s="94">
        <v>19</v>
      </c>
      <c r="T83" s="94">
        <v>24</v>
      </c>
      <c r="U83" s="94">
        <v>26</v>
      </c>
      <c r="V83" s="94">
        <v>29</v>
      </c>
      <c r="W83" s="94">
        <v>8</v>
      </c>
      <c r="X83" s="41">
        <v>0</v>
      </c>
      <c r="Y83" s="41" t="s">
        <v>231</v>
      </c>
      <c r="Z83" s="41" t="s">
        <v>231</v>
      </c>
      <c r="AA83" s="43">
        <v>740</v>
      </c>
      <c r="AB83" s="41">
        <f>'[1]Maldi data'!AB23</f>
        <v>1</v>
      </c>
      <c r="AC83" s="43">
        <f t="shared" si="5"/>
        <v>740</v>
      </c>
    </row>
    <row r="84" spans="1:29" x14ac:dyDescent="0.25">
      <c r="A84" s="75" t="s">
        <v>397</v>
      </c>
      <c r="B84" t="s">
        <v>357</v>
      </c>
      <c r="C84" t="s">
        <v>358</v>
      </c>
      <c r="D84" s="44" t="s">
        <v>359</v>
      </c>
      <c r="E84" t="s">
        <v>398</v>
      </c>
      <c r="F84" t="s">
        <v>152</v>
      </c>
      <c r="G84" s="38" t="s">
        <v>88</v>
      </c>
      <c r="H84" s="38" t="s">
        <v>88</v>
      </c>
      <c r="I84" s="93">
        <v>56</v>
      </c>
      <c r="J84" s="93">
        <v>13</v>
      </c>
      <c r="K84" s="38" t="s">
        <v>231</v>
      </c>
      <c r="L84" s="38" t="s">
        <v>231</v>
      </c>
      <c r="M84" s="43">
        <v>627</v>
      </c>
      <c r="N84" s="40">
        <v>1</v>
      </c>
      <c r="O84" s="39">
        <f t="shared" si="4"/>
        <v>627</v>
      </c>
      <c r="P84" s="39"/>
      <c r="Q84" s="94">
        <v>25</v>
      </c>
      <c r="R84" s="94">
        <v>28</v>
      </c>
      <c r="S84" s="94">
        <v>21</v>
      </c>
      <c r="T84" s="94">
        <v>13</v>
      </c>
      <c r="U84" s="94">
        <v>39</v>
      </c>
      <c r="V84" s="94">
        <v>35</v>
      </c>
      <c r="W84" s="94">
        <v>14</v>
      </c>
      <c r="X84" s="41">
        <v>0</v>
      </c>
      <c r="Y84" s="41" t="s">
        <v>231</v>
      </c>
      <c r="Z84" s="41" t="s">
        <v>231</v>
      </c>
      <c r="AA84" s="43">
        <v>840</v>
      </c>
      <c r="AB84" s="41">
        <f>'[1]Maldi data'!AB24</f>
        <v>0.8</v>
      </c>
      <c r="AC84" s="43">
        <f t="shared" si="5"/>
        <v>672</v>
      </c>
    </row>
    <row r="85" spans="1:29" x14ac:dyDescent="0.25">
      <c r="A85" t="s">
        <v>399</v>
      </c>
      <c r="B85" t="s">
        <v>357</v>
      </c>
      <c r="C85" t="s">
        <v>358</v>
      </c>
      <c r="D85" s="44" t="s">
        <v>359</v>
      </c>
      <c r="E85" t="s">
        <v>400</v>
      </c>
      <c r="F85" t="s">
        <v>152</v>
      </c>
      <c r="G85" s="38" t="s">
        <v>88</v>
      </c>
      <c r="H85" s="38" t="s">
        <v>88</v>
      </c>
      <c r="I85" s="38" t="s">
        <v>88</v>
      </c>
      <c r="J85" s="93">
        <v>69</v>
      </c>
      <c r="K85" s="38" t="s">
        <v>231</v>
      </c>
      <c r="L85" s="38" t="s">
        <v>231</v>
      </c>
      <c r="M85" s="43">
        <v>69000</v>
      </c>
      <c r="N85" s="40">
        <v>1</v>
      </c>
      <c r="O85" s="39">
        <f t="shared" si="4"/>
        <v>69000</v>
      </c>
      <c r="P85" s="39"/>
      <c r="Q85" s="41" t="s">
        <v>88</v>
      </c>
      <c r="R85" s="41" t="s">
        <v>88</v>
      </c>
      <c r="S85" s="41" t="s">
        <v>88</v>
      </c>
      <c r="T85" s="41" t="s">
        <v>88</v>
      </c>
      <c r="U85" s="41" t="s">
        <v>88</v>
      </c>
      <c r="V85" s="41" t="s">
        <v>88</v>
      </c>
      <c r="W85" s="41" t="s">
        <v>88</v>
      </c>
      <c r="X85" s="94">
        <v>70</v>
      </c>
      <c r="Y85" s="41" t="s">
        <v>231</v>
      </c>
      <c r="Z85" s="41" t="s">
        <v>231</v>
      </c>
      <c r="AA85" s="43">
        <v>70000</v>
      </c>
      <c r="AB85" s="41">
        <f>'[1]Maldi data'!AB25</f>
        <v>1</v>
      </c>
      <c r="AC85" s="43">
        <f t="shared" si="5"/>
        <v>70000</v>
      </c>
    </row>
    <row r="86" spans="1:29" x14ac:dyDescent="0.25">
      <c r="A86" t="s">
        <v>401</v>
      </c>
      <c r="B86" t="s">
        <v>357</v>
      </c>
      <c r="C86" t="s">
        <v>358</v>
      </c>
      <c r="D86" s="44" t="s">
        <v>359</v>
      </c>
      <c r="E86" t="s">
        <v>402</v>
      </c>
      <c r="F86" t="s">
        <v>152</v>
      </c>
      <c r="G86" s="38" t="s">
        <v>88</v>
      </c>
      <c r="H86" s="38" t="s">
        <v>88</v>
      </c>
      <c r="I86" s="38" t="s">
        <v>88</v>
      </c>
      <c r="J86" s="93">
        <v>46</v>
      </c>
      <c r="K86" s="38" t="s">
        <v>231</v>
      </c>
      <c r="L86" s="38" t="s">
        <v>231</v>
      </c>
      <c r="M86" s="43">
        <v>46000</v>
      </c>
      <c r="N86" s="40">
        <v>1</v>
      </c>
      <c r="O86" s="39">
        <f t="shared" si="4"/>
        <v>46000</v>
      </c>
      <c r="P86" s="39"/>
      <c r="Q86" s="41" t="s">
        <v>88</v>
      </c>
      <c r="R86" s="41" t="s">
        <v>88</v>
      </c>
      <c r="S86" s="41" t="s">
        <v>88</v>
      </c>
      <c r="T86" s="41" t="s">
        <v>88</v>
      </c>
      <c r="U86" s="41" t="s">
        <v>88</v>
      </c>
      <c r="V86" s="41" t="s">
        <v>88</v>
      </c>
      <c r="W86" s="41" t="s">
        <v>88</v>
      </c>
      <c r="X86" s="94">
        <v>42</v>
      </c>
      <c r="Y86" s="41" t="s">
        <v>231</v>
      </c>
      <c r="Z86" s="41" t="s">
        <v>231</v>
      </c>
      <c r="AA86" s="43">
        <v>42000</v>
      </c>
      <c r="AB86" s="41">
        <f>'[1]Maldi data'!AB26</f>
        <v>1</v>
      </c>
      <c r="AC86" s="43">
        <f t="shared" si="5"/>
        <v>42000</v>
      </c>
    </row>
    <row r="87" spans="1:29" x14ac:dyDescent="0.25">
      <c r="A87" t="s">
        <v>403</v>
      </c>
      <c r="B87" t="s">
        <v>357</v>
      </c>
      <c r="C87" t="s">
        <v>358</v>
      </c>
      <c r="D87" s="44" t="s">
        <v>359</v>
      </c>
      <c r="E87" t="s">
        <v>404</v>
      </c>
      <c r="F87" t="s">
        <v>152</v>
      </c>
      <c r="G87" s="38" t="s">
        <v>88</v>
      </c>
      <c r="H87" s="38" t="s">
        <v>88</v>
      </c>
      <c r="I87" s="38" t="s">
        <v>88</v>
      </c>
      <c r="J87" s="93">
        <v>37</v>
      </c>
      <c r="K87" s="38" t="s">
        <v>231</v>
      </c>
      <c r="L87" s="38" t="s">
        <v>231</v>
      </c>
      <c r="M87" s="43">
        <v>37000</v>
      </c>
      <c r="N87" s="40">
        <v>1</v>
      </c>
      <c r="O87" s="39">
        <f t="shared" si="4"/>
        <v>37000</v>
      </c>
      <c r="P87" s="39"/>
      <c r="Q87" s="41" t="s">
        <v>88</v>
      </c>
      <c r="R87" s="41" t="s">
        <v>88</v>
      </c>
      <c r="S87" s="41" t="s">
        <v>88</v>
      </c>
      <c r="T87" s="41" t="s">
        <v>88</v>
      </c>
      <c r="U87" s="41" t="s">
        <v>88</v>
      </c>
      <c r="V87" s="41" t="s">
        <v>88</v>
      </c>
      <c r="W87" s="41" t="s">
        <v>88</v>
      </c>
      <c r="X87" s="94">
        <v>46</v>
      </c>
      <c r="Y87" s="41" t="s">
        <v>231</v>
      </c>
      <c r="Z87" s="41" t="s">
        <v>231</v>
      </c>
      <c r="AA87" s="43">
        <v>46000</v>
      </c>
      <c r="AB87" s="41">
        <f>'[1]Maldi data'!AB27</f>
        <v>1</v>
      </c>
      <c r="AC87" s="43">
        <f t="shared" si="5"/>
        <v>46000</v>
      </c>
    </row>
    <row r="88" spans="1:29" x14ac:dyDescent="0.25">
      <c r="A88" t="s">
        <v>405</v>
      </c>
      <c r="B88" t="s">
        <v>357</v>
      </c>
      <c r="C88" t="s">
        <v>358</v>
      </c>
      <c r="D88" s="44" t="s">
        <v>359</v>
      </c>
      <c r="E88" t="s">
        <v>406</v>
      </c>
      <c r="F88" t="s">
        <v>152</v>
      </c>
      <c r="G88" s="38" t="s">
        <v>88</v>
      </c>
      <c r="H88" s="38" t="s">
        <v>88</v>
      </c>
      <c r="I88" s="38" t="s">
        <v>88</v>
      </c>
      <c r="J88" s="93">
        <v>25</v>
      </c>
      <c r="K88" s="38" t="s">
        <v>231</v>
      </c>
      <c r="L88" s="38" t="s">
        <v>231</v>
      </c>
      <c r="M88" s="43">
        <v>25000</v>
      </c>
      <c r="N88" s="40">
        <v>1</v>
      </c>
      <c r="O88" s="39">
        <f t="shared" si="4"/>
        <v>25000</v>
      </c>
      <c r="P88" s="39"/>
      <c r="Q88" s="41" t="s">
        <v>88</v>
      </c>
      <c r="R88" s="41" t="s">
        <v>88</v>
      </c>
      <c r="S88" s="41" t="s">
        <v>88</v>
      </c>
      <c r="T88" s="41" t="s">
        <v>88</v>
      </c>
      <c r="U88" s="41" t="s">
        <v>88</v>
      </c>
      <c r="V88" s="41" t="s">
        <v>88</v>
      </c>
      <c r="W88" s="41" t="s">
        <v>88</v>
      </c>
      <c r="X88" s="94">
        <v>34</v>
      </c>
      <c r="Y88" s="41" t="s">
        <v>231</v>
      </c>
      <c r="Z88" s="41" t="s">
        <v>231</v>
      </c>
      <c r="AA88" s="43">
        <v>34000</v>
      </c>
      <c r="AB88" s="41">
        <f>'[1]Maldi data'!AB28</f>
        <v>0.6</v>
      </c>
      <c r="AC88" s="43">
        <f t="shared" si="5"/>
        <v>20400</v>
      </c>
    </row>
    <row r="89" spans="1:29" x14ac:dyDescent="0.25">
      <c r="A89" t="s">
        <v>407</v>
      </c>
      <c r="B89" t="s">
        <v>357</v>
      </c>
      <c r="C89" t="s">
        <v>358</v>
      </c>
      <c r="D89" s="44" t="s">
        <v>359</v>
      </c>
      <c r="E89" t="s">
        <v>408</v>
      </c>
      <c r="F89" t="s">
        <v>152</v>
      </c>
      <c r="G89" s="38" t="s">
        <v>88</v>
      </c>
      <c r="H89" s="38" t="s">
        <v>88</v>
      </c>
      <c r="I89" s="38" t="s">
        <v>88</v>
      </c>
      <c r="J89" s="93">
        <v>27</v>
      </c>
      <c r="K89" s="38" t="s">
        <v>231</v>
      </c>
      <c r="L89" s="38" t="s">
        <v>231</v>
      </c>
      <c r="M89" s="43">
        <v>27000</v>
      </c>
      <c r="N89" s="40">
        <v>1</v>
      </c>
      <c r="O89" s="39">
        <f t="shared" si="4"/>
        <v>27000</v>
      </c>
      <c r="P89" s="39"/>
      <c r="Q89" s="41" t="s">
        <v>88</v>
      </c>
      <c r="R89" s="41" t="s">
        <v>88</v>
      </c>
      <c r="S89" s="41" t="s">
        <v>88</v>
      </c>
      <c r="T89" s="41" t="s">
        <v>88</v>
      </c>
      <c r="U89" s="41" t="s">
        <v>88</v>
      </c>
      <c r="V89" s="41" t="s">
        <v>88</v>
      </c>
      <c r="W89" s="41" t="s">
        <v>88</v>
      </c>
      <c r="X89" s="94">
        <v>28</v>
      </c>
      <c r="Y89" s="41" t="s">
        <v>231</v>
      </c>
      <c r="Z89" s="41" t="s">
        <v>231</v>
      </c>
      <c r="AA89" s="43">
        <v>28000</v>
      </c>
      <c r="AB89" s="41">
        <f>'[1]Maldi data'!AB29</f>
        <v>1</v>
      </c>
      <c r="AC89" s="43">
        <f t="shared" si="5"/>
        <v>28000</v>
      </c>
    </row>
    <row r="90" spans="1:29" x14ac:dyDescent="0.25">
      <c r="A90" t="s">
        <v>409</v>
      </c>
      <c r="B90" t="s">
        <v>357</v>
      </c>
      <c r="C90" t="s">
        <v>358</v>
      </c>
      <c r="D90" s="44" t="s">
        <v>359</v>
      </c>
      <c r="E90" t="s">
        <v>410</v>
      </c>
      <c r="F90" t="s">
        <v>152</v>
      </c>
      <c r="G90" s="38" t="s">
        <v>231</v>
      </c>
      <c r="H90" s="38" t="s">
        <v>231</v>
      </c>
      <c r="I90" s="38" t="s">
        <v>88</v>
      </c>
      <c r="J90" s="93">
        <v>86</v>
      </c>
      <c r="K90" s="93">
        <v>7</v>
      </c>
      <c r="L90" s="38">
        <v>1</v>
      </c>
      <c r="M90" s="43">
        <v>85000</v>
      </c>
      <c r="N90" s="40">
        <f>'[1]Maldi data'!O30</f>
        <v>1</v>
      </c>
      <c r="O90" s="39">
        <f t="shared" si="4"/>
        <v>85000</v>
      </c>
      <c r="P90" s="39"/>
      <c r="Q90" s="41" t="s">
        <v>231</v>
      </c>
      <c r="R90" s="41" t="s">
        <v>231</v>
      </c>
      <c r="S90" s="41" t="s">
        <v>231</v>
      </c>
      <c r="T90" s="41" t="s">
        <v>231</v>
      </c>
      <c r="U90" s="41" t="s">
        <v>231</v>
      </c>
      <c r="V90" s="41" t="s">
        <v>231</v>
      </c>
      <c r="W90" s="41" t="s">
        <v>88</v>
      </c>
      <c r="X90" s="94">
        <v>111</v>
      </c>
      <c r="Y90" s="94">
        <v>10</v>
      </c>
      <c r="Z90" s="41">
        <v>3</v>
      </c>
      <c r="AA90" s="43">
        <v>110000</v>
      </c>
      <c r="AB90" s="41">
        <f>'[1]Maldi data'!AB30</f>
        <v>0.8</v>
      </c>
      <c r="AC90" s="43">
        <f t="shared" si="5"/>
        <v>88000</v>
      </c>
    </row>
    <row r="91" spans="1:29" x14ac:dyDescent="0.25">
      <c r="A91" t="s">
        <v>411</v>
      </c>
      <c r="B91" t="s">
        <v>357</v>
      </c>
      <c r="C91" t="s">
        <v>358</v>
      </c>
      <c r="D91" s="44" t="s">
        <v>359</v>
      </c>
      <c r="E91" t="s">
        <v>412</v>
      </c>
      <c r="F91" t="s">
        <v>152</v>
      </c>
      <c r="G91" s="38" t="s">
        <v>231</v>
      </c>
      <c r="H91" s="38" t="s">
        <v>231</v>
      </c>
      <c r="I91" s="38" t="s">
        <v>88</v>
      </c>
      <c r="J91" s="93">
        <v>84</v>
      </c>
      <c r="K91" s="93">
        <v>5</v>
      </c>
      <c r="L91" s="38">
        <v>1</v>
      </c>
      <c r="M91" s="43">
        <v>81000</v>
      </c>
      <c r="N91" s="40">
        <f>'[1]Maldi data'!O31</f>
        <v>0.8</v>
      </c>
      <c r="O91" s="39">
        <f t="shared" si="4"/>
        <v>64800</v>
      </c>
      <c r="P91" s="39"/>
      <c r="Q91" s="41" t="s">
        <v>231</v>
      </c>
      <c r="R91" s="41" t="s">
        <v>231</v>
      </c>
      <c r="S91" s="41" t="s">
        <v>231</v>
      </c>
      <c r="T91" s="41" t="s">
        <v>231</v>
      </c>
      <c r="U91" s="41" t="s">
        <v>231</v>
      </c>
      <c r="V91" s="41" t="s">
        <v>231</v>
      </c>
      <c r="W91" s="41" t="s">
        <v>88</v>
      </c>
      <c r="X91" s="94">
        <v>109</v>
      </c>
      <c r="Y91" s="94">
        <v>11</v>
      </c>
      <c r="Z91" s="41">
        <v>1</v>
      </c>
      <c r="AA91" s="43">
        <v>110000</v>
      </c>
      <c r="AB91" s="41">
        <f>'[1]Maldi data'!AB31</f>
        <v>1</v>
      </c>
      <c r="AC91" s="43">
        <f t="shared" si="5"/>
        <v>110000</v>
      </c>
    </row>
    <row r="92" spans="1:29" x14ac:dyDescent="0.25">
      <c r="A92" t="s">
        <v>413</v>
      </c>
      <c r="B92" t="s">
        <v>357</v>
      </c>
      <c r="C92" t="s">
        <v>358</v>
      </c>
      <c r="D92" s="44" t="s">
        <v>359</v>
      </c>
      <c r="E92" t="s">
        <v>414</v>
      </c>
      <c r="F92" t="s">
        <v>152</v>
      </c>
      <c r="G92" s="38" t="s">
        <v>231</v>
      </c>
      <c r="H92" s="38" t="s">
        <v>231</v>
      </c>
      <c r="I92" s="38" t="s">
        <v>88</v>
      </c>
      <c r="J92" s="93">
        <v>119</v>
      </c>
      <c r="K92" s="93">
        <v>17</v>
      </c>
      <c r="L92" s="38">
        <v>1</v>
      </c>
      <c r="M92" s="43">
        <v>120000</v>
      </c>
      <c r="N92" s="40">
        <f>'[1]Maldi data'!O32</f>
        <v>1</v>
      </c>
      <c r="O92" s="39">
        <f t="shared" si="4"/>
        <v>120000</v>
      </c>
      <c r="P92" s="39"/>
      <c r="Q92" s="41" t="s">
        <v>231</v>
      </c>
      <c r="R92" s="41" t="s">
        <v>231</v>
      </c>
      <c r="S92" s="41" t="s">
        <v>231</v>
      </c>
      <c r="T92" s="41" t="s">
        <v>231</v>
      </c>
      <c r="U92" s="41" t="s">
        <v>231</v>
      </c>
      <c r="V92" s="41" t="s">
        <v>231</v>
      </c>
      <c r="W92" s="41" t="s">
        <v>88</v>
      </c>
      <c r="X92" s="94">
        <v>130</v>
      </c>
      <c r="Y92" s="94">
        <v>6</v>
      </c>
      <c r="Z92" s="41">
        <v>4</v>
      </c>
      <c r="AA92" s="43">
        <v>120000</v>
      </c>
      <c r="AB92" s="41">
        <f>'[1]Maldi data'!AB32</f>
        <v>1</v>
      </c>
      <c r="AC92" s="43">
        <f t="shared" si="5"/>
        <v>120000</v>
      </c>
    </row>
    <row r="93" spans="1:29" x14ac:dyDescent="0.25">
      <c r="A93" t="s">
        <v>415</v>
      </c>
      <c r="B93" t="s">
        <v>357</v>
      </c>
      <c r="C93" t="s">
        <v>358</v>
      </c>
      <c r="D93" s="44" t="s">
        <v>359</v>
      </c>
      <c r="E93" t="s">
        <v>416</v>
      </c>
      <c r="F93" t="s">
        <v>152</v>
      </c>
      <c r="G93" s="38" t="s">
        <v>231</v>
      </c>
      <c r="H93" s="38" t="s">
        <v>231</v>
      </c>
      <c r="I93" s="38" t="s">
        <v>88</v>
      </c>
      <c r="J93" s="93">
        <v>92</v>
      </c>
      <c r="K93" s="93">
        <v>10</v>
      </c>
      <c r="L93" s="38">
        <v>1</v>
      </c>
      <c r="M93" s="43">
        <v>93000</v>
      </c>
      <c r="N93" s="40">
        <f>'[1]Maldi data'!O33</f>
        <v>1</v>
      </c>
      <c r="O93" s="39">
        <f t="shared" si="4"/>
        <v>93000</v>
      </c>
      <c r="P93" s="39"/>
      <c r="Q93" s="41" t="s">
        <v>231</v>
      </c>
      <c r="R93" s="41" t="s">
        <v>231</v>
      </c>
      <c r="S93" s="41" t="s">
        <v>231</v>
      </c>
      <c r="T93" s="41" t="s">
        <v>231</v>
      </c>
      <c r="U93" s="41" t="s">
        <v>231</v>
      </c>
      <c r="V93" s="41" t="s">
        <v>231</v>
      </c>
      <c r="W93" s="41" t="s">
        <v>88</v>
      </c>
      <c r="X93" s="94">
        <v>149</v>
      </c>
      <c r="Y93" s="94">
        <v>12</v>
      </c>
      <c r="Z93" s="41">
        <v>0</v>
      </c>
      <c r="AA93" s="43">
        <v>150000</v>
      </c>
      <c r="AB93" s="41">
        <f>'[1]Maldi data'!AB33</f>
        <v>1</v>
      </c>
      <c r="AC93" s="43">
        <f t="shared" si="5"/>
        <v>150000</v>
      </c>
    </row>
    <row r="94" spans="1:29" x14ac:dyDescent="0.25">
      <c r="A94" t="s">
        <v>417</v>
      </c>
      <c r="B94" t="s">
        <v>357</v>
      </c>
      <c r="C94" t="s">
        <v>358</v>
      </c>
      <c r="D94" s="44" t="s">
        <v>359</v>
      </c>
      <c r="E94" t="s">
        <v>418</v>
      </c>
      <c r="F94" t="s">
        <v>152</v>
      </c>
      <c r="G94" s="38" t="s">
        <v>231</v>
      </c>
      <c r="H94" s="38" t="s">
        <v>231</v>
      </c>
      <c r="I94" s="38" t="s">
        <v>88</v>
      </c>
      <c r="J94" s="93">
        <v>101</v>
      </c>
      <c r="K94" s="93">
        <v>8</v>
      </c>
      <c r="L94" s="38">
        <v>1</v>
      </c>
      <c r="M94" s="43">
        <v>99000</v>
      </c>
      <c r="N94" s="40">
        <f>'[1]Maldi data'!O34</f>
        <v>0.6</v>
      </c>
      <c r="O94" s="39">
        <f t="shared" si="4"/>
        <v>59400</v>
      </c>
      <c r="P94" s="39"/>
      <c r="Q94" s="41" t="s">
        <v>231</v>
      </c>
      <c r="R94" s="41" t="s">
        <v>231</v>
      </c>
      <c r="S94" s="41" t="s">
        <v>231</v>
      </c>
      <c r="T94" s="41" t="s">
        <v>231</v>
      </c>
      <c r="U94" s="41" t="s">
        <v>231</v>
      </c>
      <c r="V94" s="41" t="s">
        <v>231</v>
      </c>
      <c r="W94" s="41" t="s">
        <v>88</v>
      </c>
      <c r="X94" s="94">
        <v>106</v>
      </c>
      <c r="Y94" s="94">
        <v>13</v>
      </c>
      <c r="Z94" s="41">
        <v>0</v>
      </c>
      <c r="AA94" s="43">
        <v>110000</v>
      </c>
      <c r="AB94" s="41">
        <f>'[1]Maldi data'!AB34</f>
        <v>1</v>
      </c>
      <c r="AC94" s="43">
        <f t="shared" si="5"/>
        <v>110000</v>
      </c>
    </row>
    <row r="95" spans="1:29" s="75" customFormat="1" x14ac:dyDescent="0.25">
      <c r="G95" s="88"/>
      <c r="H95" s="88"/>
      <c r="I95" s="88"/>
      <c r="J95" s="88"/>
      <c r="K95" s="88"/>
      <c r="L95" s="88"/>
      <c r="M95" s="92"/>
      <c r="N95" s="90"/>
      <c r="O95" s="89"/>
      <c r="P95" s="89"/>
      <c r="Q95" s="88"/>
      <c r="R95" s="88"/>
      <c r="S95" s="88"/>
      <c r="T95" s="88"/>
      <c r="U95" s="88"/>
      <c r="V95" s="88"/>
      <c r="W95" s="88"/>
      <c r="X95" s="88"/>
      <c r="Y95" s="88"/>
      <c r="Z95" s="88"/>
      <c r="AA95" s="92"/>
      <c r="AB95" s="88"/>
      <c r="AC95" s="92"/>
    </row>
    <row r="96" spans="1:29" x14ac:dyDescent="0.25">
      <c r="A96" t="s">
        <v>419</v>
      </c>
      <c r="B96" t="s">
        <v>420</v>
      </c>
      <c r="C96" t="s">
        <v>421</v>
      </c>
      <c r="D96" s="44" t="s">
        <v>422</v>
      </c>
      <c r="E96" t="s">
        <v>423</v>
      </c>
      <c r="F96" t="s">
        <v>424</v>
      </c>
      <c r="G96" s="38" t="s">
        <v>88</v>
      </c>
      <c r="H96" s="38" t="s">
        <v>88</v>
      </c>
      <c r="I96" s="93">
        <v>10</v>
      </c>
      <c r="J96" s="93">
        <v>1</v>
      </c>
      <c r="K96" s="38" t="s">
        <v>231</v>
      </c>
      <c r="L96" s="38" t="s">
        <v>231</v>
      </c>
      <c r="M96" s="43">
        <v>1000</v>
      </c>
      <c r="N96" s="40">
        <f>'[1]Maldi data'!O66</f>
        <v>1</v>
      </c>
      <c r="O96" s="39">
        <f t="shared" si="4"/>
        <v>1000</v>
      </c>
      <c r="P96" s="39"/>
      <c r="Q96" s="94">
        <v>63</v>
      </c>
      <c r="R96" s="94">
        <v>63</v>
      </c>
      <c r="S96" s="94">
        <v>39</v>
      </c>
      <c r="T96" s="94">
        <v>63</v>
      </c>
      <c r="U96" s="94">
        <v>55</v>
      </c>
      <c r="V96" s="94">
        <v>50</v>
      </c>
      <c r="W96" s="94">
        <v>12</v>
      </c>
      <c r="X96" s="41">
        <v>1</v>
      </c>
      <c r="Y96" s="41" t="s">
        <v>231</v>
      </c>
      <c r="Z96" s="41" t="s">
        <v>231</v>
      </c>
      <c r="AA96" s="43">
        <v>1200</v>
      </c>
      <c r="AB96" s="41">
        <f>'[1]Maldi data'!AB66</f>
        <v>1</v>
      </c>
      <c r="AC96" s="43">
        <f t="shared" si="5"/>
        <v>1200</v>
      </c>
    </row>
    <row r="97" spans="1:29" x14ac:dyDescent="0.25">
      <c r="A97" t="s">
        <v>425</v>
      </c>
      <c r="B97" t="s">
        <v>420</v>
      </c>
      <c r="C97" t="s">
        <v>421</v>
      </c>
      <c r="D97" s="44" t="s">
        <v>422</v>
      </c>
      <c r="E97" t="s">
        <v>426</v>
      </c>
      <c r="F97" t="s">
        <v>424</v>
      </c>
      <c r="G97" s="38" t="s">
        <v>88</v>
      </c>
      <c r="H97" s="38" t="s">
        <v>88</v>
      </c>
      <c r="I97" s="93">
        <v>14</v>
      </c>
      <c r="J97" s="93">
        <v>1</v>
      </c>
      <c r="K97" s="38" t="s">
        <v>231</v>
      </c>
      <c r="L97" s="38" t="s">
        <v>231</v>
      </c>
      <c r="M97" s="43">
        <v>1400</v>
      </c>
      <c r="N97" s="40">
        <v>1</v>
      </c>
      <c r="O97" s="39">
        <f t="shared" si="4"/>
        <v>1400</v>
      </c>
      <c r="P97" s="39"/>
      <c r="Q97" s="94">
        <v>71</v>
      </c>
      <c r="R97" s="94">
        <v>67</v>
      </c>
      <c r="S97" s="94">
        <v>73</v>
      </c>
      <c r="T97" s="94">
        <v>55</v>
      </c>
      <c r="U97" s="94">
        <v>68</v>
      </c>
      <c r="V97" s="94">
        <v>48</v>
      </c>
      <c r="W97" s="94">
        <v>30</v>
      </c>
      <c r="X97" s="41">
        <v>3</v>
      </c>
      <c r="Y97" s="41" t="s">
        <v>231</v>
      </c>
      <c r="Z97" s="41" t="s">
        <v>231</v>
      </c>
      <c r="AA97" s="43">
        <v>3000</v>
      </c>
      <c r="AB97" s="41">
        <f>'[1]Maldi data'!AB67</f>
        <v>1</v>
      </c>
      <c r="AC97" s="43">
        <f t="shared" si="5"/>
        <v>3000</v>
      </c>
    </row>
    <row r="98" spans="1:29" x14ac:dyDescent="0.25">
      <c r="A98" t="s">
        <v>427</v>
      </c>
      <c r="B98" t="s">
        <v>420</v>
      </c>
      <c r="C98" t="s">
        <v>421</v>
      </c>
      <c r="D98" s="44" t="s">
        <v>422</v>
      </c>
      <c r="E98" t="s">
        <v>428</v>
      </c>
      <c r="F98" t="s">
        <v>424</v>
      </c>
      <c r="G98" s="38" t="s">
        <v>88</v>
      </c>
      <c r="H98" s="38" t="s">
        <v>88</v>
      </c>
      <c r="I98" s="93">
        <v>17</v>
      </c>
      <c r="J98" s="93">
        <v>2</v>
      </c>
      <c r="K98" s="38" t="s">
        <v>231</v>
      </c>
      <c r="L98" s="38" t="s">
        <v>231</v>
      </c>
      <c r="M98" s="43">
        <v>1700</v>
      </c>
      <c r="N98" s="40">
        <v>1</v>
      </c>
      <c r="O98" s="39">
        <f t="shared" si="4"/>
        <v>1700</v>
      </c>
      <c r="P98" s="39"/>
      <c r="Q98" s="94">
        <v>61</v>
      </c>
      <c r="R98" s="94">
        <v>58</v>
      </c>
      <c r="S98" s="94">
        <v>61</v>
      </c>
      <c r="T98" s="94">
        <v>74</v>
      </c>
      <c r="U98" s="94">
        <v>65</v>
      </c>
      <c r="V98" s="94">
        <v>80</v>
      </c>
      <c r="W98" s="94">
        <v>16</v>
      </c>
      <c r="X98" s="41">
        <v>3</v>
      </c>
      <c r="Y98" s="41" t="s">
        <v>231</v>
      </c>
      <c r="Z98" s="41" t="s">
        <v>231</v>
      </c>
      <c r="AA98" s="43">
        <v>1700</v>
      </c>
      <c r="AB98" s="41">
        <f>'[1]Maldi data'!AB68</f>
        <v>1</v>
      </c>
      <c r="AC98" s="43">
        <f t="shared" si="5"/>
        <v>1700</v>
      </c>
    </row>
    <row r="99" spans="1:29" x14ac:dyDescent="0.25">
      <c r="A99" t="s">
        <v>429</v>
      </c>
      <c r="B99" t="s">
        <v>420</v>
      </c>
      <c r="C99" t="s">
        <v>421</v>
      </c>
      <c r="D99" s="44" t="s">
        <v>422</v>
      </c>
      <c r="E99" t="s">
        <v>430</v>
      </c>
      <c r="F99" t="s">
        <v>424</v>
      </c>
      <c r="G99" s="38" t="s">
        <v>88</v>
      </c>
      <c r="H99" s="38" t="s">
        <v>88</v>
      </c>
      <c r="I99" s="93">
        <v>8</v>
      </c>
      <c r="J99" s="38">
        <v>0</v>
      </c>
      <c r="K99" s="38" t="s">
        <v>231</v>
      </c>
      <c r="L99" s="38" t="s">
        <v>231</v>
      </c>
      <c r="M99" s="43">
        <v>800</v>
      </c>
      <c r="N99" s="40">
        <v>1</v>
      </c>
      <c r="O99" s="39">
        <f t="shared" ref="O99:O131" si="6">M99*N99</f>
        <v>800</v>
      </c>
      <c r="P99" s="39"/>
      <c r="Q99" s="94">
        <v>63</v>
      </c>
      <c r="R99" s="94">
        <v>54</v>
      </c>
      <c r="S99" s="94">
        <v>96</v>
      </c>
      <c r="T99" s="94">
        <v>70</v>
      </c>
      <c r="U99" s="94">
        <v>73</v>
      </c>
      <c r="V99" s="94">
        <v>67</v>
      </c>
      <c r="W99" s="94">
        <v>19</v>
      </c>
      <c r="X99" s="41">
        <v>1</v>
      </c>
      <c r="Y99" s="41" t="s">
        <v>231</v>
      </c>
      <c r="Z99" s="41" t="s">
        <v>231</v>
      </c>
      <c r="AA99" s="43">
        <v>1800</v>
      </c>
      <c r="AB99" s="41">
        <f>'[1]Maldi data'!AB69</f>
        <v>1</v>
      </c>
      <c r="AC99" s="43">
        <f t="shared" si="5"/>
        <v>1800</v>
      </c>
    </row>
    <row r="100" spans="1:29" x14ac:dyDescent="0.25">
      <c r="A100" t="s">
        <v>431</v>
      </c>
      <c r="B100" t="s">
        <v>420</v>
      </c>
      <c r="C100" t="s">
        <v>421</v>
      </c>
      <c r="D100" s="44" t="s">
        <v>422</v>
      </c>
      <c r="E100" t="s">
        <v>432</v>
      </c>
      <c r="F100" t="s">
        <v>424</v>
      </c>
      <c r="G100" s="38" t="s">
        <v>88</v>
      </c>
      <c r="H100" s="38" t="s">
        <v>88</v>
      </c>
      <c r="I100" s="93">
        <v>14</v>
      </c>
      <c r="J100" s="38">
        <v>0</v>
      </c>
      <c r="K100" s="38" t="s">
        <v>231</v>
      </c>
      <c r="L100" s="38" t="s">
        <v>231</v>
      </c>
      <c r="M100" s="43">
        <v>1400</v>
      </c>
      <c r="N100" s="40">
        <v>1</v>
      </c>
      <c r="O100" s="39">
        <f t="shared" si="6"/>
        <v>1400</v>
      </c>
      <c r="P100" s="39"/>
      <c r="Q100" s="94">
        <v>50</v>
      </c>
      <c r="R100" s="94">
        <v>62</v>
      </c>
      <c r="S100" s="94">
        <v>41</v>
      </c>
      <c r="T100" s="94">
        <v>80</v>
      </c>
      <c r="U100" s="94">
        <v>56</v>
      </c>
      <c r="V100" s="94">
        <v>44</v>
      </c>
      <c r="W100" s="94">
        <v>15</v>
      </c>
      <c r="X100" s="41">
        <v>1</v>
      </c>
      <c r="Y100" s="41" t="s">
        <v>231</v>
      </c>
      <c r="Z100" s="41" t="s">
        <v>231</v>
      </c>
      <c r="AA100" s="43">
        <v>1500</v>
      </c>
      <c r="AB100" s="41">
        <f>'[1]Maldi data'!AB70</f>
        <v>1</v>
      </c>
      <c r="AC100" s="43">
        <f t="shared" si="5"/>
        <v>1500</v>
      </c>
    </row>
    <row r="101" spans="1:29" x14ac:dyDescent="0.25">
      <c r="A101" t="s">
        <v>433</v>
      </c>
      <c r="B101" t="s">
        <v>420</v>
      </c>
      <c r="C101" t="s">
        <v>421</v>
      </c>
      <c r="D101" s="44" t="s">
        <v>422</v>
      </c>
      <c r="E101" t="s">
        <v>434</v>
      </c>
      <c r="F101" t="s">
        <v>424</v>
      </c>
      <c r="G101" s="38" t="s">
        <v>88</v>
      </c>
      <c r="H101" s="38" t="s">
        <v>88</v>
      </c>
      <c r="I101" s="93">
        <v>105</v>
      </c>
      <c r="J101" s="93">
        <v>20</v>
      </c>
      <c r="K101" s="38" t="s">
        <v>231</v>
      </c>
      <c r="L101" s="38" t="s">
        <v>231</v>
      </c>
      <c r="M101" s="43">
        <v>11000</v>
      </c>
      <c r="N101" s="40">
        <v>1</v>
      </c>
      <c r="O101" s="39">
        <f t="shared" si="6"/>
        <v>11000</v>
      </c>
      <c r="P101" s="39"/>
      <c r="Q101" s="41" t="s">
        <v>88</v>
      </c>
      <c r="R101" s="41" t="s">
        <v>88</v>
      </c>
      <c r="S101" s="41" t="s">
        <v>88</v>
      </c>
      <c r="T101" s="41" t="s">
        <v>88</v>
      </c>
      <c r="U101" s="41" t="s">
        <v>88</v>
      </c>
      <c r="V101" s="41" t="s">
        <v>88</v>
      </c>
      <c r="W101" s="94">
        <v>169</v>
      </c>
      <c r="X101" s="94">
        <v>18</v>
      </c>
      <c r="Y101" s="41" t="s">
        <v>231</v>
      </c>
      <c r="Z101" s="41" t="s">
        <v>231</v>
      </c>
      <c r="AA101" s="43">
        <v>17000</v>
      </c>
      <c r="AB101" s="41">
        <f>'[1]Maldi data'!AB71</f>
        <v>1</v>
      </c>
      <c r="AC101" s="43">
        <f t="shared" ref="AC101:AC125" si="7">AA101*AB101</f>
        <v>17000</v>
      </c>
    </row>
    <row r="102" spans="1:29" x14ac:dyDescent="0.25">
      <c r="A102" t="s">
        <v>435</v>
      </c>
      <c r="B102" t="s">
        <v>420</v>
      </c>
      <c r="C102" t="s">
        <v>421</v>
      </c>
      <c r="D102" s="44" t="s">
        <v>422</v>
      </c>
      <c r="E102" t="s">
        <v>436</v>
      </c>
      <c r="F102" t="s">
        <v>424</v>
      </c>
      <c r="G102" s="38" t="s">
        <v>88</v>
      </c>
      <c r="H102" s="38" t="s">
        <v>88</v>
      </c>
      <c r="I102" s="38" t="s">
        <v>88</v>
      </c>
      <c r="J102" s="93">
        <v>14</v>
      </c>
      <c r="K102" s="38" t="s">
        <v>231</v>
      </c>
      <c r="L102" s="38" t="s">
        <v>231</v>
      </c>
      <c r="M102" s="43">
        <v>14000</v>
      </c>
      <c r="N102" s="40">
        <f>'[1]Maldi data'!O41</f>
        <v>1</v>
      </c>
      <c r="O102" s="39">
        <f t="shared" si="6"/>
        <v>14000</v>
      </c>
      <c r="P102" s="39"/>
      <c r="Q102" s="41" t="s">
        <v>88</v>
      </c>
      <c r="R102" s="41" t="s">
        <v>88</v>
      </c>
      <c r="S102" s="41" t="s">
        <v>88</v>
      </c>
      <c r="T102" s="41" t="s">
        <v>88</v>
      </c>
      <c r="U102" s="41" t="s">
        <v>88</v>
      </c>
      <c r="V102" s="41" t="s">
        <v>88</v>
      </c>
      <c r="W102" s="94">
        <v>155</v>
      </c>
      <c r="X102" s="94">
        <v>22</v>
      </c>
      <c r="Y102" s="41" t="s">
        <v>231</v>
      </c>
      <c r="Z102" s="41" t="s">
        <v>231</v>
      </c>
      <c r="AA102" s="43">
        <v>16000</v>
      </c>
      <c r="AB102" s="41">
        <f>'[1]Maldi data'!AB72</f>
        <v>1</v>
      </c>
      <c r="AC102" s="43">
        <f t="shared" si="7"/>
        <v>16000</v>
      </c>
    </row>
    <row r="103" spans="1:29" x14ac:dyDescent="0.25">
      <c r="A103" t="s">
        <v>437</v>
      </c>
      <c r="B103" t="s">
        <v>420</v>
      </c>
      <c r="C103" t="s">
        <v>421</v>
      </c>
      <c r="D103" s="44" t="s">
        <v>422</v>
      </c>
      <c r="E103" t="s">
        <v>438</v>
      </c>
      <c r="F103" t="s">
        <v>424</v>
      </c>
      <c r="G103" s="38" t="s">
        <v>88</v>
      </c>
      <c r="H103" s="38" t="s">
        <v>88</v>
      </c>
      <c r="I103" s="38" t="s">
        <v>88</v>
      </c>
      <c r="J103" s="93">
        <v>18</v>
      </c>
      <c r="K103" s="38" t="s">
        <v>231</v>
      </c>
      <c r="L103" s="38" t="s">
        <v>231</v>
      </c>
      <c r="M103" s="43">
        <v>18000</v>
      </c>
      <c r="N103" s="40">
        <f>'[1]Maldi data'!O42</f>
        <v>1</v>
      </c>
      <c r="O103" s="39">
        <f t="shared" si="6"/>
        <v>18000</v>
      </c>
      <c r="P103" s="39"/>
      <c r="Q103" s="41" t="s">
        <v>88</v>
      </c>
      <c r="R103" s="41" t="s">
        <v>88</v>
      </c>
      <c r="S103" s="41" t="s">
        <v>88</v>
      </c>
      <c r="T103" s="41" t="s">
        <v>88</v>
      </c>
      <c r="U103" s="41" t="s">
        <v>88</v>
      </c>
      <c r="V103" s="41" t="s">
        <v>88</v>
      </c>
      <c r="W103" s="41" t="s">
        <v>88</v>
      </c>
      <c r="X103" s="94">
        <v>25</v>
      </c>
      <c r="Y103" s="41" t="s">
        <v>231</v>
      </c>
      <c r="Z103" s="41" t="s">
        <v>231</v>
      </c>
      <c r="AA103" s="43">
        <v>25000</v>
      </c>
      <c r="AB103" s="41">
        <f>'[1]Maldi data'!AB73</f>
        <v>1</v>
      </c>
      <c r="AC103" s="43">
        <f t="shared" si="7"/>
        <v>25000</v>
      </c>
    </row>
    <row r="104" spans="1:29" x14ac:dyDescent="0.25">
      <c r="A104" t="s">
        <v>439</v>
      </c>
      <c r="B104" t="s">
        <v>420</v>
      </c>
      <c r="C104" t="s">
        <v>421</v>
      </c>
      <c r="D104" s="44" t="s">
        <v>422</v>
      </c>
      <c r="E104" t="s">
        <v>440</v>
      </c>
      <c r="F104" t="s">
        <v>424</v>
      </c>
      <c r="G104" s="38" t="s">
        <v>88</v>
      </c>
      <c r="H104" s="38" t="s">
        <v>88</v>
      </c>
      <c r="I104" s="93">
        <v>95</v>
      </c>
      <c r="J104" s="93">
        <v>9</v>
      </c>
      <c r="K104" s="38" t="s">
        <v>231</v>
      </c>
      <c r="L104" s="38" t="s">
        <v>231</v>
      </c>
      <c r="M104" s="43">
        <v>9500</v>
      </c>
      <c r="N104" s="40">
        <f>'[1]Maldi data'!O43</f>
        <v>1</v>
      </c>
      <c r="O104" s="39">
        <f t="shared" si="6"/>
        <v>9500</v>
      </c>
      <c r="P104" s="39"/>
      <c r="Q104" s="41" t="s">
        <v>88</v>
      </c>
      <c r="R104" s="41" t="s">
        <v>88</v>
      </c>
      <c r="S104" s="41" t="s">
        <v>88</v>
      </c>
      <c r="T104" s="41" t="s">
        <v>88</v>
      </c>
      <c r="U104" s="41" t="s">
        <v>88</v>
      </c>
      <c r="V104" s="41" t="s">
        <v>88</v>
      </c>
      <c r="W104" s="94">
        <v>153</v>
      </c>
      <c r="X104" s="94">
        <v>13</v>
      </c>
      <c r="Y104" s="41" t="s">
        <v>231</v>
      </c>
      <c r="Z104" s="41" t="s">
        <v>231</v>
      </c>
      <c r="AA104" s="43">
        <v>15000</v>
      </c>
      <c r="AB104" s="41">
        <f>'[1]Maldi data'!AB74</f>
        <v>1</v>
      </c>
      <c r="AC104" s="43">
        <f t="shared" si="7"/>
        <v>15000</v>
      </c>
    </row>
    <row r="105" spans="1:29" x14ac:dyDescent="0.25">
      <c r="A105" t="s">
        <v>441</v>
      </c>
      <c r="B105" t="s">
        <v>420</v>
      </c>
      <c r="C105" t="s">
        <v>421</v>
      </c>
      <c r="D105" s="44" t="s">
        <v>422</v>
      </c>
      <c r="E105" t="s">
        <v>442</v>
      </c>
      <c r="F105" t="s">
        <v>424</v>
      </c>
      <c r="G105" s="38" t="s">
        <v>88</v>
      </c>
      <c r="H105" s="38" t="s">
        <v>88</v>
      </c>
      <c r="I105" s="38" t="s">
        <v>88</v>
      </c>
      <c r="J105" s="93">
        <v>16</v>
      </c>
      <c r="K105" s="38" t="s">
        <v>231</v>
      </c>
      <c r="L105" s="38" t="s">
        <v>231</v>
      </c>
      <c r="M105" s="43">
        <v>16000</v>
      </c>
      <c r="N105" s="40">
        <f>'[1]Maldi data'!O44</f>
        <v>1</v>
      </c>
      <c r="O105" s="39">
        <f t="shared" si="6"/>
        <v>16000</v>
      </c>
      <c r="P105" s="39"/>
      <c r="Q105" s="41" t="s">
        <v>88</v>
      </c>
      <c r="R105" s="41" t="s">
        <v>88</v>
      </c>
      <c r="S105" s="41" t="s">
        <v>88</v>
      </c>
      <c r="T105" s="41" t="s">
        <v>88</v>
      </c>
      <c r="U105" s="41" t="s">
        <v>88</v>
      </c>
      <c r="V105" s="41" t="s">
        <v>88</v>
      </c>
      <c r="W105" s="94">
        <v>162</v>
      </c>
      <c r="X105" s="94">
        <v>15</v>
      </c>
      <c r="Y105" s="41" t="s">
        <v>231</v>
      </c>
      <c r="Z105" s="41" t="s">
        <v>231</v>
      </c>
      <c r="AA105" s="43">
        <v>16000</v>
      </c>
      <c r="AB105" s="41">
        <f>'[1]Maldi data'!AB75</f>
        <v>1</v>
      </c>
      <c r="AC105" s="43">
        <f t="shared" si="7"/>
        <v>16000</v>
      </c>
    </row>
    <row r="106" spans="1:29" x14ac:dyDescent="0.25">
      <c r="A106" t="s">
        <v>443</v>
      </c>
      <c r="B106" t="s">
        <v>420</v>
      </c>
      <c r="C106" t="s">
        <v>421</v>
      </c>
      <c r="D106" s="44" t="s">
        <v>422</v>
      </c>
      <c r="E106" t="s">
        <v>444</v>
      </c>
      <c r="F106" t="s">
        <v>424</v>
      </c>
      <c r="G106" s="38" t="s">
        <v>231</v>
      </c>
      <c r="H106" s="38" t="s">
        <v>231</v>
      </c>
      <c r="I106" s="38" t="s">
        <v>88</v>
      </c>
      <c r="J106" s="38" t="s">
        <v>88</v>
      </c>
      <c r="K106" s="93">
        <v>94</v>
      </c>
      <c r="L106" s="93">
        <v>2</v>
      </c>
      <c r="M106" s="43">
        <v>870000</v>
      </c>
      <c r="N106" s="40">
        <f>'[1]Maldi data'!O45</f>
        <v>1</v>
      </c>
      <c r="O106" s="39">
        <f t="shared" si="6"/>
        <v>870000</v>
      </c>
      <c r="P106" s="39"/>
      <c r="Q106" s="41" t="s">
        <v>231</v>
      </c>
      <c r="R106" s="41" t="s">
        <v>231</v>
      </c>
      <c r="S106" s="41" t="s">
        <v>231</v>
      </c>
      <c r="T106" s="41" t="s">
        <v>231</v>
      </c>
      <c r="U106" s="41" t="s">
        <v>231</v>
      </c>
      <c r="V106" s="41" t="s">
        <v>231</v>
      </c>
      <c r="W106" s="41" t="s">
        <v>88</v>
      </c>
      <c r="X106" s="41" t="s">
        <v>88</v>
      </c>
      <c r="Y106" s="94">
        <v>115</v>
      </c>
      <c r="Z106" s="94">
        <v>9</v>
      </c>
      <c r="AA106" s="43">
        <v>1100000</v>
      </c>
      <c r="AB106" s="41">
        <f>'[1]Maldi data'!AB76</f>
        <v>1</v>
      </c>
      <c r="AC106" s="43">
        <f t="shared" si="7"/>
        <v>1100000</v>
      </c>
    </row>
    <row r="107" spans="1:29" x14ac:dyDescent="0.25">
      <c r="A107" t="s">
        <v>445</v>
      </c>
      <c r="B107" t="s">
        <v>420</v>
      </c>
      <c r="C107" t="s">
        <v>421</v>
      </c>
      <c r="D107" s="44" t="s">
        <v>422</v>
      </c>
      <c r="E107" t="s">
        <v>446</v>
      </c>
      <c r="F107" t="s">
        <v>424</v>
      </c>
      <c r="G107" s="38" t="s">
        <v>231</v>
      </c>
      <c r="H107" s="38" t="s">
        <v>231</v>
      </c>
      <c r="I107" s="38" t="s">
        <v>88</v>
      </c>
      <c r="J107" s="38" t="s">
        <v>88</v>
      </c>
      <c r="K107" s="93">
        <v>76</v>
      </c>
      <c r="L107" s="93">
        <v>9</v>
      </c>
      <c r="M107" s="43">
        <v>770000</v>
      </c>
      <c r="N107" s="40">
        <f>'[1]Maldi data'!O46</f>
        <v>0.8</v>
      </c>
      <c r="O107" s="39">
        <f t="shared" si="6"/>
        <v>616000</v>
      </c>
      <c r="P107" s="39"/>
      <c r="Q107" s="41" t="s">
        <v>231</v>
      </c>
      <c r="R107" s="41" t="s">
        <v>231</v>
      </c>
      <c r="S107" s="41" t="s">
        <v>231</v>
      </c>
      <c r="T107" s="41" t="s">
        <v>231</v>
      </c>
      <c r="U107" s="41" t="s">
        <v>231</v>
      </c>
      <c r="V107" s="41" t="s">
        <v>231</v>
      </c>
      <c r="W107" s="41" t="s">
        <v>88</v>
      </c>
      <c r="X107" s="41" t="s">
        <v>88</v>
      </c>
      <c r="Y107" s="94">
        <v>111</v>
      </c>
      <c r="Z107" s="94">
        <v>8</v>
      </c>
      <c r="AA107" s="43">
        <v>1100000</v>
      </c>
      <c r="AB107" s="41">
        <f>'[1]Maldi data'!AB77</f>
        <v>1</v>
      </c>
      <c r="AC107" s="43">
        <f t="shared" si="7"/>
        <v>1100000</v>
      </c>
    </row>
    <row r="108" spans="1:29" x14ac:dyDescent="0.25">
      <c r="A108" t="s">
        <v>447</v>
      </c>
      <c r="B108" t="s">
        <v>420</v>
      </c>
      <c r="C108" t="s">
        <v>421</v>
      </c>
      <c r="D108" s="44" t="s">
        <v>422</v>
      </c>
      <c r="E108" t="s">
        <v>448</v>
      </c>
      <c r="F108" t="s">
        <v>424</v>
      </c>
      <c r="G108" s="38" t="s">
        <v>231</v>
      </c>
      <c r="H108" s="38" t="s">
        <v>231</v>
      </c>
      <c r="I108" s="38" t="s">
        <v>88</v>
      </c>
      <c r="J108" s="38" t="s">
        <v>88</v>
      </c>
      <c r="K108" s="93">
        <v>87</v>
      </c>
      <c r="L108" s="93">
        <v>9</v>
      </c>
      <c r="M108" s="43">
        <v>870000</v>
      </c>
      <c r="N108" s="40">
        <f>'[1]Maldi data'!O47</f>
        <v>0.8</v>
      </c>
      <c r="O108" s="39">
        <f t="shared" si="6"/>
        <v>696000</v>
      </c>
      <c r="P108" s="39"/>
      <c r="Q108" s="41" t="s">
        <v>231</v>
      </c>
      <c r="R108" s="41" t="s">
        <v>231</v>
      </c>
      <c r="S108" s="41" t="s">
        <v>231</v>
      </c>
      <c r="T108" s="41" t="s">
        <v>231</v>
      </c>
      <c r="U108" s="41" t="s">
        <v>231</v>
      </c>
      <c r="V108" s="41" t="s">
        <v>231</v>
      </c>
      <c r="W108" s="41" t="s">
        <v>88</v>
      </c>
      <c r="X108" s="41" t="s">
        <v>88</v>
      </c>
      <c r="Y108" s="94">
        <v>84</v>
      </c>
      <c r="Z108" s="94">
        <v>10</v>
      </c>
      <c r="AA108" s="43">
        <v>850000</v>
      </c>
      <c r="AB108" s="41">
        <f>'[1]Maldi data'!AB78</f>
        <v>1</v>
      </c>
      <c r="AC108" s="43">
        <f t="shared" si="7"/>
        <v>850000</v>
      </c>
    </row>
    <row r="109" spans="1:29" x14ac:dyDescent="0.25">
      <c r="A109" t="s">
        <v>449</v>
      </c>
      <c r="B109" t="s">
        <v>420</v>
      </c>
      <c r="C109" t="s">
        <v>421</v>
      </c>
      <c r="D109" s="44" t="s">
        <v>422</v>
      </c>
      <c r="E109" t="s">
        <v>450</v>
      </c>
      <c r="F109" t="s">
        <v>424</v>
      </c>
      <c r="G109" s="38" t="s">
        <v>231</v>
      </c>
      <c r="H109" s="38" t="s">
        <v>231</v>
      </c>
      <c r="I109" s="38" t="s">
        <v>88</v>
      </c>
      <c r="J109" s="38" t="s">
        <v>88</v>
      </c>
      <c r="K109" s="93">
        <v>78</v>
      </c>
      <c r="L109" s="93">
        <v>9</v>
      </c>
      <c r="M109" s="43">
        <v>790000</v>
      </c>
      <c r="N109" s="40">
        <f>'[1]Maldi data'!O48</f>
        <v>1</v>
      </c>
      <c r="O109" s="39">
        <f t="shared" si="6"/>
        <v>790000</v>
      </c>
      <c r="P109" s="39"/>
      <c r="Q109" s="41" t="s">
        <v>231</v>
      </c>
      <c r="R109" s="41" t="s">
        <v>231</v>
      </c>
      <c r="S109" s="41" t="s">
        <v>231</v>
      </c>
      <c r="T109" s="41" t="s">
        <v>231</v>
      </c>
      <c r="U109" s="41" t="s">
        <v>231</v>
      </c>
      <c r="V109" s="41" t="s">
        <v>231</v>
      </c>
      <c r="W109" s="41" t="s">
        <v>88</v>
      </c>
      <c r="X109" s="41" t="s">
        <v>88</v>
      </c>
      <c r="Y109" s="94">
        <v>116</v>
      </c>
      <c r="Z109" s="94">
        <v>4</v>
      </c>
      <c r="AA109" s="43">
        <v>1100000</v>
      </c>
      <c r="AB109" s="41">
        <f>'[1]Maldi data'!AB79</f>
        <v>1</v>
      </c>
      <c r="AC109" s="43">
        <f t="shared" si="7"/>
        <v>1100000</v>
      </c>
    </row>
    <row r="110" spans="1:29" x14ac:dyDescent="0.25">
      <c r="A110" t="s">
        <v>451</v>
      </c>
      <c r="B110" t="s">
        <v>420</v>
      </c>
      <c r="C110" t="s">
        <v>421</v>
      </c>
      <c r="D110" s="44" t="s">
        <v>422</v>
      </c>
      <c r="E110" t="s">
        <v>452</v>
      </c>
      <c r="F110" t="s">
        <v>424</v>
      </c>
      <c r="G110" s="38" t="s">
        <v>231</v>
      </c>
      <c r="H110" s="38" t="s">
        <v>231</v>
      </c>
      <c r="I110" s="38" t="s">
        <v>88</v>
      </c>
      <c r="J110" s="38" t="s">
        <v>88</v>
      </c>
      <c r="K110" s="93">
        <v>67</v>
      </c>
      <c r="L110" s="93">
        <v>7</v>
      </c>
      <c r="M110" s="43">
        <v>670000</v>
      </c>
      <c r="N110" s="40">
        <f>'[1]Maldi data'!O49</f>
        <v>1</v>
      </c>
      <c r="O110" s="39">
        <f t="shared" si="6"/>
        <v>670000</v>
      </c>
      <c r="P110" s="39"/>
      <c r="Q110" s="41" t="s">
        <v>231</v>
      </c>
      <c r="R110" s="41" t="s">
        <v>231</v>
      </c>
      <c r="S110" s="41" t="s">
        <v>231</v>
      </c>
      <c r="T110" s="41" t="s">
        <v>231</v>
      </c>
      <c r="U110" s="41" t="s">
        <v>231</v>
      </c>
      <c r="V110" s="41" t="s">
        <v>231</v>
      </c>
      <c r="W110" s="41" t="s">
        <v>88</v>
      </c>
      <c r="X110" s="41" t="s">
        <v>88</v>
      </c>
      <c r="Y110" s="94">
        <v>94</v>
      </c>
      <c r="Z110" s="94">
        <v>9</v>
      </c>
      <c r="AA110" s="43">
        <v>940000</v>
      </c>
      <c r="AB110" s="41">
        <f>'[1]Maldi data'!AB80</f>
        <v>1</v>
      </c>
      <c r="AC110" s="43">
        <f t="shared" si="7"/>
        <v>940000</v>
      </c>
    </row>
    <row r="111" spans="1:29" x14ac:dyDescent="0.25">
      <c r="A111" t="s">
        <v>453</v>
      </c>
      <c r="B111" t="s">
        <v>420</v>
      </c>
      <c r="C111" t="s">
        <v>421</v>
      </c>
      <c r="D111" s="44" t="s">
        <v>422</v>
      </c>
      <c r="E111" t="s">
        <v>454</v>
      </c>
      <c r="F111" t="s">
        <v>424</v>
      </c>
      <c r="G111" s="93">
        <v>55</v>
      </c>
      <c r="H111" s="93">
        <v>64</v>
      </c>
      <c r="I111" s="93">
        <v>9</v>
      </c>
      <c r="J111" s="38">
        <v>1</v>
      </c>
      <c r="K111" s="38" t="s">
        <v>231</v>
      </c>
      <c r="L111" s="38" t="s">
        <v>231</v>
      </c>
      <c r="M111" s="43">
        <v>680</v>
      </c>
      <c r="N111" s="40">
        <f>'[1]Maldi data'!O50</f>
        <v>1</v>
      </c>
      <c r="O111" s="39">
        <f t="shared" si="6"/>
        <v>680</v>
      </c>
      <c r="P111" s="39"/>
      <c r="Q111" s="94">
        <v>36</v>
      </c>
      <c r="R111" s="94">
        <v>32</v>
      </c>
      <c r="S111" s="94">
        <v>33</v>
      </c>
      <c r="T111" s="94">
        <v>37</v>
      </c>
      <c r="U111" s="94">
        <v>27</v>
      </c>
      <c r="V111" s="94">
        <v>31</v>
      </c>
      <c r="W111" s="94">
        <v>15</v>
      </c>
      <c r="X111" s="41">
        <v>1</v>
      </c>
      <c r="Y111" s="41" t="s">
        <v>231</v>
      </c>
      <c r="Z111" s="41" t="s">
        <v>231</v>
      </c>
      <c r="AA111" s="43">
        <v>980</v>
      </c>
      <c r="AB111" s="41">
        <f>'[1]Maldi data'!AB80</f>
        <v>1</v>
      </c>
      <c r="AC111" s="43">
        <f t="shared" si="7"/>
        <v>980</v>
      </c>
    </row>
    <row r="112" spans="1:29" x14ac:dyDescent="0.25">
      <c r="A112" t="s">
        <v>455</v>
      </c>
      <c r="B112" t="s">
        <v>420</v>
      </c>
      <c r="C112" t="s">
        <v>421</v>
      </c>
      <c r="D112" s="44" t="s">
        <v>422</v>
      </c>
      <c r="E112" t="s">
        <v>456</v>
      </c>
      <c r="F112" t="s">
        <v>424</v>
      </c>
      <c r="G112" s="93">
        <v>66</v>
      </c>
      <c r="H112" s="93">
        <v>69</v>
      </c>
      <c r="I112" s="93">
        <v>2</v>
      </c>
      <c r="J112" s="38">
        <v>0</v>
      </c>
      <c r="K112" s="38" t="s">
        <v>231</v>
      </c>
      <c r="L112" s="38" t="s">
        <v>231</v>
      </c>
      <c r="M112" s="43">
        <v>630</v>
      </c>
      <c r="N112" s="40">
        <v>1</v>
      </c>
      <c r="O112" s="39">
        <f t="shared" si="6"/>
        <v>630</v>
      </c>
      <c r="P112" s="39"/>
      <c r="Q112" s="94">
        <v>28</v>
      </c>
      <c r="R112" s="94">
        <v>37</v>
      </c>
      <c r="S112" s="94">
        <v>36</v>
      </c>
      <c r="T112" s="94">
        <v>22</v>
      </c>
      <c r="U112" s="94">
        <v>19</v>
      </c>
      <c r="V112" s="94">
        <v>26</v>
      </c>
      <c r="W112" s="94">
        <v>12</v>
      </c>
      <c r="X112" s="41">
        <v>0</v>
      </c>
      <c r="Y112" s="41" t="s">
        <v>231</v>
      </c>
      <c r="Z112" s="41" t="s">
        <v>231</v>
      </c>
      <c r="AA112">
        <v>840</v>
      </c>
      <c r="AB112" s="41">
        <f>'[1]Maldi data'!AB81</f>
        <v>1</v>
      </c>
      <c r="AC112" s="43">
        <f t="shared" si="7"/>
        <v>840</v>
      </c>
    </row>
    <row r="113" spans="1:29" x14ac:dyDescent="0.25">
      <c r="A113" t="s">
        <v>457</v>
      </c>
      <c r="B113" t="s">
        <v>420</v>
      </c>
      <c r="C113" t="s">
        <v>421</v>
      </c>
      <c r="D113" s="44" t="s">
        <v>422</v>
      </c>
      <c r="E113" t="s">
        <v>458</v>
      </c>
      <c r="F113" t="s">
        <v>424</v>
      </c>
      <c r="G113" s="93">
        <v>74</v>
      </c>
      <c r="H113" s="93">
        <v>58</v>
      </c>
      <c r="I113" s="93">
        <v>5</v>
      </c>
      <c r="J113" s="38">
        <v>0</v>
      </c>
      <c r="K113" s="38" t="s">
        <v>231</v>
      </c>
      <c r="L113" s="38" t="s">
        <v>231</v>
      </c>
      <c r="M113" s="43">
        <v>650</v>
      </c>
      <c r="N113" s="40">
        <v>1</v>
      </c>
      <c r="O113" s="39">
        <f t="shared" si="6"/>
        <v>650</v>
      </c>
      <c r="P113" s="39"/>
      <c r="Q113" s="94">
        <v>38</v>
      </c>
      <c r="R113" s="94">
        <v>42</v>
      </c>
      <c r="S113" s="94">
        <v>31</v>
      </c>
      <c r="T113" s="94">
        <v>27</v>
      </c>
      <c r="U113" s="94">
        <v>40</v>
      </c>
      <c r="V113" s="94">
        <v>35</v>
      </c>
      <c r="W113" s="94">
        <v>10</v>
      </c>
      <c r="X113" s="41">
        <v>1</v>
      </c>
      <c r="Y113" s="41" t="s">
        <v>231</v>
      </c>
      <c r="Z113" s="41" t="s">
        <v>231</v>
      </c>
      <c r="AA113" s="43">
        <v>1100</v>
      </c>
      <c r="AB113" s="41">
        <f>'[1]Maldi data'!AB82</f>
        <v>1</v>
      </c>
      <c r="AC113" s="43">
        <f t="shared" si="7"/>
        <v>1100</v>
      </c>
    </row>
    <row r="114" spans="1:29" x14ac:dyDescent="0.25">
      <c r="A114" t="s">
        <v>459</v>
      </c>
      <c r="B114" t="s">
        <v>420</v>
      </c>
      <c r="C114" t="s">
        <v>421</v>
      </c>
      <c r="D114" s="44" t="s">
        <v>422</v>
      </c>
      <c r="E114" t="s">
        <v>460</v>
      </c>
      <c r="F114" t="s">
        <v>424</v>
      </c>
      <c r="G114" s="93">
        <v>62</v>
      </c>
      <c r="H114" s="93">
        <v>59</v>
      </c>
      <c r="I114" s="93">
        <v>8</v>
      </c>
      <c r="J114" s="38">
        <v>0</v>
      </c>
      <c r="K114" s="38" t="s">
        <v>231</v>
      </c>
      <c r="L114" s="38" t="s">
        <v>231</v>
      </c>
      <c r="M114" s="43">
        <v>630</v>
      </c>
      <c r="N114" s="40">
        <v>1</v>
      </c>
      <c r="O114" s="39">
        <f t="shared" si="6"/>
        <v>630</v>
      </c>
      <c r="P114" s="39"/>
      <c r="Q114" s="94">
        <v>45</v>
      </c>
      <c r="R114" s="94">
        <v>28</v>
      </c>
      <c r="S114" s="94">
        <v>42</v>
      </c>
      <c r="T114" s="94">
        <v>43</v>
      </c>
      <c r="U114" s="94">
        <v>39</v>
      </c>
      <c r="V114" s="94">
        <v>23</v>
      </c>
      <c r="W114" s="94">
        <v>11</v>
      </c>
      <c r="X114" s="41">
        <v>0</v>
      </c>
      <c r="Y114" s="41" t="s">
        <v>231</v>
      </c>
      <c r="Z114" s="41" t="s">
        <v>231</v>
      </c>
      <c r="AA114" s="43">
        <v>1100</v>
      </c>
      <c r="AB114" s="41">
        <f>'[1]Maldi data'!AB83</f>
        <v>1</v>
      </c>
      <c r="AC114" s="43">
        <f t="shared" si="7"/>
        <v>1100</v>
      </c>
    </row>
    <row r="115" spans="1:29" x14ac:dyDescent="0.25">
      <c r="A115" t="s">
        <v>461</v>
      </c>
      <c r="B115" t="s">
        <v>420</v>
      </c>
      <c r="C115" t="s">
        <v>421</v>
      </c>
      <c r="D115" s="44" t="s">
        <v>422</v>
      </c>
      <c r="E115" t="s">
        <v>462</v>
      </c>
      <c r="F115" t="s">
        <v>424</v>
      </c>
      <c r="G115" s="93">
        <v>61</v>
      </c>
      <c r="H115" s="93">
        <v>62</v>
      </c>
      <c r="I115" s="93">
        <v>5</v>
      </c>
      <c r="J115" s="38">
        <v>0</v>
      </c>
      <c r="K115" s="38" t="s">
        <v>231</v>
      </c>
      <c r="L115" s="38" t="s">
        <v>231</v>
      </c>
      <c r="M115" s="43">
        <v>600</v>
      </c>
      <c r="N115" s="40">
        <v>1</v>
      </c>
      <c r="O115" s="39">
        <f t="shared" si="6"/>
        <v>600</v>
      </c>
      <c r="P115" s="39"/>
      <c r="Q115" s="94">
        <v>21</v>
      </c>
      <c r="R115" s="94">
        <v>29</v>
      </c>
      <c r="S115" s="94">
        <v>24</v>
      </c>
      <c r="T115" s="94">
        <v>25</v>
      </c>
      <c r="U115" s="94">
        <v>35</v>
      </c>
      <c r="V115" s="94">
        <v>27</v>
      </c>
      <c r="W115" s="94">
        <v>15</v>
      </c>
      <c r="X115" s="41">
        <v>0</v>
      </c>
      <c r="Y115" s="41" t="s">
        <v>231</v>
      </c>
      <c r="Z115" s="41" t="s">
        <v>231</v>
      </c>
      <c r="AA115" s="43">
        <v>873</v>
      </c>
      <c r="AB115" s="41">
        <f>'[1]Maldi data'!AB84</f>
        <v>1</v>
      </c>
      <c r="AC115" s="43">
        <f t="shared" si="7"/>
        <v>873</v>
      </c>
    </row>
    <row r="116" spans="1:29" x14ac:dyDescent="0.25">
      <c r="A116" t="s">
        <v>463</v>
      </c>
      <c r="B116" t="s">
        <v>420</v>
      </c>
      <c r="C116" t="s">
        <v>421</v>
      </c>
      <c r="D116" s="44" t="s">
        <v>422</v>
      </c>
      <c r="E116" t="s">
        <v>464</v>
      </c>
      <c r="F116" t="s">
        <v>424</v>
      </c>
      <c r="G116" s="38" t="s">
        <v>231</v>
      </c>
      <c r="H116" s="38" t="s">
        <v>231</v>
      </c>
      <c r="I116" s="38" t="s">
        <v>88</v>
      </c>
      <c r="J116" s="38" t="s">
        <v>88</v>
      </c>
      <c r="K116" s="93">
        <v>34</v>
      </c>
      <c r="L116" s="38">
        <v>0</v>
      </c>
      <c r="M116" s="39">
        <v>34000</v>
      </c>
      <c r="N116" s="40">
        <v>1</v>
      </c>
      <c r="O116" s="39">
        <f t="shared" si="6"/>
        <v>34000</v>
      </c>
      <c r="P116" s="39"/>
      <c r="Q116" s="41" t="s">
        <v>88</v>
      </c>
      <c r="R116" s="41" t="s">
        <v>88</v>
      </c>
      <c r="S116" s="41" t="s">
        <v>88</v>
      </c>
      <c r="T116" s="41" t="s">
        <v>88</v>
      </c>
      <c r="U116" s="41" t="s">
        <v>88</v>
      </c>
      <c r="V116" s="41" t="s">
        <v>88</v>
      </c>
      <c r="W116" s="38" t="s">
        <v>88</v>
      </c>
      <c r="X116" s="93">
        <v>37</v>
      </c>
      <c r="Y116" s="93">
        <v>4</v>
      </c>
      <c r="Z116" s="41" t="s">
        <v>231</v>
      </c>
      <c r="AA116" s="39">
        <v>37000</v>
      </c>
      <c r="AB116" s="41">
        <f>'[1]Maldi data'!AB86</f>
        <v>1</v>
      </c>
      <c r="AC116" s="43">
        <f t="shared" si="7"/>
        <v>37000</v>
      </c>
    </row>
    <row r="117" spans="1:29" x14ac:dyDescent="0.25">
      <c r="A117" t="s">
        <v>465</v>
      </c>
      <c r="B117" t="s">
        <v>420</v>
      </c>
      <c r="C117" t="s">
        <v>421</v>
      </c>
      <c r="D117" s="44" t="s">
        <v>422</v>
      </c>
      <c r="E117" t="s">
        <v>466</v>
      </c>
      <c r="F117" t="s">
        <v>424</v>
      </c>
      <c r="G117" s="38" t="s">
        <v>231</v>
      </c>
      <c r="H117" s="38" t="s">
        <v>231</v>
      </c>
      <c r="I117" s="38" t="s">
        <v>88</v>
      </c>
      <c r="J117" s="38" t="s">
        <v>88</v>
      </c>
      <c r="K117" s="93">
        <v>102</v>
      </c>
      <c r="L117" s="93">
        <v>7</v>
      </c>
      <c r="M117" s="39">
        <v>99000</v>
      </c>
      <c r="N117" s="40">
        <v>1</v>
      </c>
      <c r="O117" s="39">
        <f t="shared" si="6"/>
        <v>99000</v>
      </c>
      <c r="P117" s="39"/>
      <c r="Q117" s="41" t="s">
        <v>88</v>
      </c>
      <c r="R117" s="41" t="s">
        <v>88</v>
      </c>
      <c r="S117" s="41" t="s">
        <v>88</v>
      </c>
      <c r="T117" s="41" t="s">
        <v>88</v>
      </c>
      <c r="U117" s="41" t="s">
        <v>88</v>
      </c>
      <c r="V117" s="41" t="s">
        <v>88</v>
      </c>
      <c r="W117" s="38" t="s">
        <v>467</v>
      </c>
      <c r="X117" s="93">
        <v>82</v>
      </c>
      <c r="Y117" s="93">
        <v>7</v>
      </c>
      <c r="Z117" s="41" t="s">
        <v>231</v>
      </c>
      <c r="AA117" s="39">
        <v>81000</v>
      </c>
      <c r="AB117" s="41">
        <f>'[1]Maldi data'!AB87</f>
        <v>1</v>
      </c>
      <c r="AC117" s="43">
        <f t="shared" si="7"/>
        <v>81000</v>
      </c>
    </row>
    <row r="118" spans="1:29" x14ac:dyDescent="0.25">
      <c r="A118" t="s">
        <v>468</v>
      </c>
      <c r="B118" t="s">
        <v>420</v>
      </c>
      <c r="C118" t="s">
        <v>421</v>
      </c>
      <c r="D118" s="44" t="s">
        <v>422</v>
      </c>
      <c r="E118" t="s">
        <v>469</v>
      </c>
      <c r="F118" t="s">
        <v>424</v>
      </c>
      <c r="G118" s="38" t="s">
        <v>231</v>
      </c>
      <c r="H118" s="38" t="s">
        <v>231</v>
      </c>
      <c r="I118" s="38" t="s">
        <v>88</v>
      </c>
      <c r="J118" s="38" t="s">
        <v>88</v>
      </c>
      <c r="K118" s="93">
        <v>49</v>
      </c>
      <c r="L118" s="93">
        <v>4</v>
      </c>
      <c r="M118" s="39">
        <v>48000</v>
      </c>
      <c r="N118" s="40">
        <f>'[1]Maldi data'!O57</f>
        <v>1</v>
      </c>
      <c r="O118" s="39">
        <f t="shared" si="6"/>
        <v>48000</v>
      </c>
      <c r="P118" s="39"/>
      <c r="Q118" s="41" t="s">
        <v>88</v>
      </c>
      <c r="R118" s="41" t="s">
        <v>88</v>
      </c>
      <c r="S118" s="41" t="s">
        <v>88</v>
      </c>
      <c r="T118" s="41" t="s">
        <v>88</v>
      </c>
      <c r="U118" s="41" t="s">
        <v>88</v>
      </c>
      <c r="V118" s="41" t="s">
        <v>88</v>
      </c>
      <c r="W118" s="38" t="s">
        <v>467</v>
      </c>
      <c r="X118" s="93">
        <v>62</v>
      </c>
      <c r="Y118" s="93">
        <v>5</v>
      </c>
      <c r="Z118" s="41" t="s">
        <v>231</v>
      </c>
      <c r="AA118" s="39">
        <v>61000</v>
      </c>
      <c r="AB118" s="41">
        <f>'[1]Maldi data'!AB88</f>
        <v>1</v>
      </c>
      <c r="AC118" s="43">
        <f t="shared" si="7"/>
        <v>61000</v>
      </c>
    </row>
    <row r="119" spans="1:29" x14ac:dyDescent="0.25">
      <c r="A119" t="s">
        <v>470</v>
      </c>
      <c r="B119" t="s">
        <v>420</v>
      </c>
      <c r="C119" t="s">
        <v>421</v>
      </c>
      <c r="D119" s="44" t="s">
        <v>422</v>
      </c>
      <c r="E119" t="s">
        <v>471</v>
      </c>
      <c r="F119" t="s">
        <v>424</v>
      </c>
      <c r="G119" s="38" t="s">
        <v>231</v>
      </c>
      <c r="H119" s="38" t="s">
        <v>231</v>
      </c>
      <c r="I119" s="38" t="s">
        <v>88</v>
      </c>
      <c r="J119" s="38" t="s">
        <v>88</v>
      </c>
      <c r="K119" s="93">
        <v>18</v>
      </c>
      <c r="L119" s="93">
        <v>1</v>
      </c>
      <c r="M119" s="39">
        <v>17000</v>
      </c>
      <c r="N119" s="40">
        <f>'[1]Maldi data'!O58</f>
        <v>1</v>
      </c>
      <c r="O119" s="39">
        <f t="shared" si="6"/>
        <v>17000</v>
      </c>
      <c r="P119" s="39"/>
      <c r="Q119" s="41" t="s">
        <v>88</v>
      </c>
      <c r="R119" s="41" t="s">
        <v>88</v>
      </c>
      <c r="S119" s="41" t="s">
        <v>88</v>
      </c>
      <c r="T119" s="41" t="s">
        <v>88</v>
      </c>
      <c r="U119" s="41" t="s">
        <v>88</v>
      </c>
      <c r="V119" s="41" t="s">
        <v>88</v>
      </c>
      <c r="W119" s="93">
        <v>162</v>
      </c>
      <c r="X119" s="93">
        <v>12</v>
      </c>
      <c r="Y119" s="38">
        <v>0</v>
      </c>
      <c r="Z119" s="41" t="s">
        <v>231</v>
      </c>
      <c r="AA119" s="39">
        <v>16000</v>
      </c>
      <c r="AB119" s="41">
        <f>'[1]Maldi data'!AB89</f>
        <v>1</v>
      </c>
      <c r="AC119" s="43">
        <f t="shared" si="7"/>
        <v>16000</v>
      </c>
    </row>
    <row r="120" spans="1:29" x14ac:dyDescent="0.25">
      <c r="A120" t="s">
        <v>472</v>
      </c>
      <c r="B120" t="s">
        <v>420</v>
      </c>
      <c r="C120" t="s">
        <v>421</v>
      </c>
      <c r="D120" s="44" t="s">
        <v>422</v>
      </c>
      <c r="E120" t="s">
        <v>473</v>
      </c>
      <c r="F120" t="s">
        <v>424</v>
      </c>
      <c r="G120" s="38" t="s">
        <v>231</v>
      </c>
      <c r="H120" s="38" t="s">
        <v>231</v>
      </c>
      <c r="I120" s="38" t="s">
        <v>88</v>
      </c>
      <c r="J120" s="38" t="s">
        <v>88</v>
      </c>
      <c r="K120" s="93">
        <v>28</v>
      </c>
      <c r="L120" s="93">
        <v>2</v>
      </c>
      <c r="M120" s="39">
        <v>27000</v>
      </c>
      <c r="N120" s="40">
        <f>'[1]Maldi data'!O59</f>
        <v>1</v>
      </c>
      <c r="O120" s="39">
        <f t="shared" si="6"/>
        <v>27000</v>
      </c>
      <c r="P120" s="39"/>
      <c r="Q120" s="41" t="s">
        <v>88</v>
      </c>
      <c r="R120" s="41" t="s">
        <v>88</v>
      </c>
      <c r="S120" s="41" t="s">
        <v>88</v>
      </c>
      <c r="T120" s="41" t="s">
        <v>88</v>
      </c>
      <c r="U120" s="41" t="s">
        <v>88</v>
      </c>
      <c r="V120" s="41" t="s">
        <v>88</v>
      </c>
      <c r="W120" s="38" t="s">
        <v>467</v>
      </c>
      <c r="X120" s="93">
        <v>32</v>
      </c>
      <c r="Y120" s="93">
        <v>2</v>
      </c>
      <c r="Z120" s="41" t="s">
        <v>231</v>
      </c>
      <c r="AA120" s="39">
        <v>31000</v>
      </c>
      <c r="AB120" s="41">
        <f>'[1]Maldi data'!AB90</f>
        <v>1</v>
      </c>
      <c r="AC120" s="43">
        <f t="shared" si="7"/>
        <v>31000</v>
      </c>
    </row>
    <row r="121" spans="1:29" x14ac:dyDescent="0.25">
      <c r="A121" t="s">
        <v>474</v>
      </c>
      <c r="B121" t="s">
        <v>420</v>
      </c>
      <c r="C121" t="s">
        <v>421</v>
      </c>
      <c r="D121" s="44" t="s">
        <v>422</v>
      </c>
      <c r="E121" t="s">
        <v>475</v>
      </c>
      <c r="F121" t="s">
        <v>424</v>
      </c>
      <c r="G121" s="38" t="s">
        <v>231</v>
      </c>
      <c r="H121" s="38" t="s">
        <v>231</v>
      </c>
      <c r="I121" s="38" t="s">
        <v>88</v>
      </c>
      <c r="J121" s="38" t="s">
        <v>88</v>
      </c>
      <c r="K121" s="93">
        <v>60</v>
      </c>
      <c r="L121" s="93">
        <v>1</v>
      </c>
      <c r="M121" s="43">
        <v>550000</v>
      </c>
      <c r="N121" s="40">
        <f>'[1]Maldi data'!O60</f>
        <v>1</v>
      </c>
      <c r="O121" s="39">
        <f t="shared" si="6"/>
        <v>550000</v>
      </c>
      <c r="P121" s="39"/>
      <c r="Q121" s="41" t="s">
        <v>231</v>
      </c>
      <c r="R121" s="41" t="s">
        <v>231</v>
      </c>
      <c r="S121" s="41" t="s">
        <v>231</v>
      </c>
      <c r="T121" s="41" t="s">
        <v>231</v>
      </c>
      <c r="U121" s="41" t="s">
        <v>231</v>
      </c>
      <c r="V121" s="41" t="s">
        <v>231</v>
      </c>
      <c r="W121" s="41" t="s">
        <v>88</v>
      </c>
      <c r="X121" s="41" t="s">
        <v>88</v>
      </c>
      <c r="Y121" s="94">
        <v>76</v>
      </c>
      <c r="Z121" s="94">
        <v>9</v>
      </c>
      <c r="AA121" s="43">
        <v>770000</v>
      </c>
      <c r="AB121" s="41">
        <f>'[1]Maldi data'!AB91</f>
        <v>1</v>
      </c>
      <c r="AC121" s="43">
        <f t="shared" si="7"/>
        <v>770000</v>
      </c>
    </row>
    <row r="122" spans="1:29" x14ac:dyDescent="0.25">
      <c r="A122" t="s">
        <v>476</v>
      </c>
      <c r="B122" t="s">
        <v>420</v>
      </c>
      <c r="C122" t="s">
        <v>421</v>
      </c>
      <c r="D122" s="44" t="s">
        <v>422</v>
      </c>
      <c r="E122" t="s">
        <v>477</v>
      </c>
      <c r="F122" t="s">
        <v>424</v>
      </c>
      <c r="G122" s="38" t="s">
        <v>231</v>
      </c>
      <c r="H122" s="38" t="s">
        <v>231</v>
      </c>
      <c r="I122" s="38" t="s">
        <v>88</v>
      </c>
      <c r="J122" s="38" t="s">
        <v>88</v>
      </c>
      <c r="K122" s="93">
        <v>70</v>
      </c>
      <c r="L122" s="93">
        <v>5</v>
      </c>
      <c r="M122" s="43">
        <v>680000</v>
      </c>
      <c r="N122" s="40">
        <f>'[1]Maldi data'!O61</f>
        <v>1</v>
      </c>
      <c r="O122" s="39">
        <f t="shared" si="6"/>
        <v>680000</v>
      </c>
      <c r="P122" s="39"/>
      <c r="Q122" s="41" t="s">
        <v>231</v>
      </c>
      <c r="R122" s="41" t="s">
        <v>231</v>
      </c>
      <c r="S122" s="41" t="s">
        <v>231</v>
      </c>
      <c r="T122" s="41" t="s">
        <v>231</v>
      </c>
      <c r="U122" s="41" t="s">
        <v>231</v>
      </c>
      <c r="V122" s="41" t="s">
        <v>231</v>
      </c>
      <c r="W122" s="41" t="s">
        <v>88</v>
      </c>
      <c r="X122" s="41" t="s">
        <v>88</v>
      </c>
      <c r="Y122" s="94">
        <v>72</v>
      </c>
      <c r="Z122" s="94">
        <v>3</v>
      </c>
      <c r="AA122" s="43">
        <v>680000</v>
      </c>
      <c r="AB122" s="41">
        <f>'[1]Maldi data'!AB92</f>
        <v>1</v>
      </c>
      <c r="AC122" s="43">
        <f t="shared" si="7"/>
        <v>680000</v>
      </c>
    </row>
    <row r="123" spans="1:29" x14ac:dyDescent="0.25">
      <c r="A123" t="s">
        <v>478</v>
      </c>
      <c r="B123" t="s">
        <v>420</v>
      </c>
      <c r="C123" t="s">
        <v>421</v>
      </c>
      <c r="D123" s="44" t="s">
        <v>422</v>
      </c>
      <c r="E123" t="s">
        <v>479</v>
      </c>
      <c r="F123" t="s">
        <v>424</v>
      </c>
      <c r="G123" s="38" t="s">
        <v>231</v>
      </c>
      <c r="H123" s="38" t="s">
        <v>231</v>
      </c>
      <c r="I123" s="38" t="s">
        <v>88</v>
      </c>
      <c r="J123" s="38" t="s">
        <v>88</v>
      </c>
      <c r="K123" s="93">
        <v>68</v>
      </c>
      <c r="L123" s="93">
        <v>12</v>
      </c>
      <c r="M123" s="43">
        <v>730000</v>
      </c>
      <c r="N123" s="40">
        <f>'[1]Maldi data'!O62</f>
        <v>1</v>
      </c>
      <c r="O123" s="39">
        <f t="shared" si="6"/>
        <v>730000</v>
      </c>
      <c r="P123" s="39"/>
      <c r="Q123" s="41" t="s">
        <v>231</v>
      </c>
      <c r="R123" s="41" t="s">
        <v>231</v>
      </c>
      <c r="S123" s="41" t="s">
        <v>231</v>
      </c>
      <c r="T123" s="41" t="s">
        <v>231</v>
      </c>
      <c r="U123" s="41" t="s">
        <v>231</v>
      </c>
      <c r="V123" s="41" t="s">
        <v>231</v>
      </c>
      <c r="W123" s="41" t="s">
        <v>88</v>
      </c>
      <c r="X123" s="41" t="s">
        <v>88</v>
      </c>
      <c r="Y123" s="94">
        <v>78</v>
      </c>
      <c r="Z123" s="94">
        <v>13</v>
      </c>
      <c r="AA123" s="43">
        <v>830000</v>
      </c>
      <c r="AB123" s="41">
        <f>'[1]Maldi data'!AB93</f>
        <v>1</v>
      </c>
      <c r="AC123" s="43">
        <f t="shared" si="7"/>
        <v>830000</v>
      </c>
    </row>
    <row r="124" spans="1:29" x14ac:dyDescent="0.25">
      <c r="A124" t="s">
        <v>480</v>
      </c>
      <c r="B124" t="s">
        <v>420</v>
      </c>
      <c r="C124" t="s">
        <v>421</v>
      </c>
      <c r="D124" s="44" t="s">
        <v>422</v>
      </c>
      <c r="E124" t="s">
        <v>481</v>
      </c>
      <c r="F124" t="s">
        <v>424</v>
      </c>
      <c r="G124" s="38" t="s">
        <v>231</v>
      </c>
      <c r="H124" s="38" t="s">
        <v>231</v>
      </c>
      <c r="I124" s="38" t="s">
        <v>88</v>
      </c>
      <c r="J124" s="38" t="s">
        <v>88</v>
      </c>
      <c r="K124" s="93">
        <v>85</v>
      </c>
      <c r="L124" s="93">
        <v>6</v>
      </c>
      <c r="M124" s="43">
        <v>830000</v>
      </c>
      <c r="N124" s="40">
        <f>'[1]Maldi data'!O63</f>
        <v>1</v>
      </c>
      <c r="O124" s="39">
        <f t="shared" si="6"/>
        <v>830000</v>
      </c>
      <c r="P124" s="39"/>
      <c r="Q124" s="41" t="s">
        <v>231</v>
      </c>
      <c r="R124" s="41" t="s">
        <v>231</v>
      </c>
      <c r="S124" s="41" t="s">
        <v>231</v>
      </c>
      <c r="T124" s="41" t="s">
        <v>231</v>
      </c>
      <c r="U124" s="41" t="s">
        <v>231</v>
      </c>
      <c r="V124" s="41" t="s">
        <v>231</v>
      </c>
      <c r="W124" s="41" t="s">
        <v>88</v>
      </c>
      <c r="X124" s="41" t="s">
        <v>88</v>
      </c>
      <c r="Y124" s="94">
        <v>72</v>
      </c>
      <c r="Z124" s="94">
        <v>13</v>
      </c>
      <c r="AA124" s="43">
        <v>770000</v>
      </c>
      <c r="AB124" s="41">
        <f>'[1]Maldi data'!AB94</f>
        <v>1</v>
      </c>
      <c r="AC124" s="43">
        <f t="shared" si="7"/>
        <v>770000</v>
      </c>
    </row>
    <row r="125" spans="1:29" x14ac:dyDescent="0.25">
      <c r="A125" t="s">
        <v>482</v>
      </c>
      <c r="B125" t="s">
        <v>420</v>
      </c>
      <c r="C125" t="s">
        <v>421</v>
      </c>
      <c r="D125" s="44" t="s">
        <v>422</v>
      </c>
      <c r="E125" t="s">
        <v>483</v>
      </c>
      <c r="F125" t="s">
        <v>424</v>
      </c>
      <c r="G125" s="38" t="s">
        <v>231</v>
      </c>
      <c r="H125" s="38" t="s">
        <v>231</v>
      </c>
      <c r="I125" s="38" t="s">
        <v>88</v>
      </c>
      <c r="J125" s="38" t="s">
        <v>88</v>
      </c>
      <c r="K125" s="93">
        <v>47</v>
      </c>
      <c r="L125" s="93">
        <v>5</v>
      </c>
      <c r="M125" s="43">
        <v>470000</v>
      </c>
      <c r="N125" s="40">
        <f>'[1]Maldi data'!O64</f>
        <v>1</v>
      </c>
      <c r="O125" s="39">
        <f t="shared" si="6"/>
        <v>470000</v>
      </c>
      <c r="P125" s="39"/>
      <c r="Q125" s="41" t="s">
        <v>231</v>
      </c>
      <c r="R125" s="41" t="s">
        <v>231</v>
      </c>
      <c r="S125" s="41" t="s">
        <v>231</v>
      </c>
      <c r="T125" s="41" t="s">
        <v>231</v>
      </c>
      <c r="U125" s="41" t="s">
        <v>231</v>
      </c>
      <c r="V125" s="41" t="s">
        <v>231</v>
      </c>
      <c r="W125" s="41" t="s">
        <v>88</v>
      </c>
      <c r="X125" s="41" t="s">
        <v>88</v>
      </c>
      <c r="Y125" s="94">
        <v>85</v>
      </c>
      <c r="Z125" s="94">
        <v>5</v>
      </c>
      <c r="AA125" s="43">
        <v>820000</v>
      </c>
      <c r="AB125" s="41">
        <f>'[1]Maldi data'!AB95</f>
        <v>1</v>
      </c>
      <c r="AC125" s="43">
        <f t="shared" si="7"/>
        <v>820000</v>
      </c>
    </row>
    <row r="126" spans="1:29" s="75" customFormat="1" x14ac:dyDescent="0.25">
      <c r="G126" s="88"/>
      <c r="H126" s="88"/>
      <c r="I126" s="88"/>
      <c r="J126" s="88"/>
      <c r="K126" s="88"/>
      <c r="L126" s="88"/>
      <c r="M126" s="92"/>
      <c r="N126" s="90"/>
      <c r="O126" s="89"/>
      <c r="P126" s="89"/>
      <c r="Q126" s="88"/>
      <c r="R126" s="88"/>
      <c r="S126" s="88"/>
      <c r="T126" s="88"/>
      <c r="U126" s="88"/>
      <c r="V126" s="88"/>
      <c r="W126" s="88"/>
      <c r="X126" s="88"/>
      <c r="Y126" s="88"/>
      <c r="Z126" s="88"/>
      <c r="AA126" s="92"/>
      <c r="AB126" s="88"/>
      <c r="AC126" s="92"/>
    </row>
    <row r="127" spans="1:29" x14ac:dyDescent="0.25">
      <c r="A127" t="s">
        <v>484</v>
      </c>
      <c r="B127" t="s">
        <v>6</v>
      </c>
      <c r="C127" t="s">
        <v>485</v>
      </c>
      <c r="D127" s="44" t="s">
        <v>486</v>
      </c>
      <c r="E127" t="s">
        <v>265</v>
      </c>
      <c r="F127" t="s">
        <v>487</v>
      </c>
      <c r="G127" s="93">
        <v>44</v>
      </c>
      <c r="H127" s="93">
        <v>37</v>
      </c>
      <c r="I127" s="93">
        <v>6</v>
      </c>
      <c r="J127" s="38" t="s">
        <v>231</v>
      </c>
      <c r="K127" s="38" t="s">
        <v>231</v>
      </c>
      <c r="L127" s="38" t="s">
        <v>231</v>
      </c>
      <c r="M127" s="43">
        <v>705</v>
      </c>
      <c r="N127" s="40">
        <v>1</v>
      </c>
      <c r="O127" s="39">
        <f t="shared" si="6"/>
        <v>705</v>
      </c>
      <c r="P127" s="39"/>
      <c r="Q127" s="80" t="s">
        <v>231</v>
      </c>
      <c r="R127" s="80" t="s">
        <v>231</v>
      </c>
      <c r="S127" s="80" t="s">
        <v>231</v>
      </c>
      <c r="T127" s="94">
        <v>53</v>
      </c>
      <c r="U127" s="94">
        <v>41</v>
      </c>
      <c r="V127" s="94">
        <v>48</v>
      </c>
      <c r="W127" s="94">
        <v>16</v>
      </c>
      <c r="X127" s="41" t="s">
        <v>231</v>
      </c>
      <c r="Y127" s="41" t="s">
        <v>231</v>
      </c>
      <c r="Z127" s="41" t="s">
        <v>231</v>
      </c>
      <c r="AA127" s="43">
        <v>1500</v>
      </c>
      <c r="AB127" s="41">
        <v>1</v>
      </c>
      <c r="AC127" s="43">
        <v>1500</v>
      </c>
    </row>
    <row r="128" spans="1:29" x14ac:dyDescent="0.25">
      <c r="A128" t="s">
        <v>488</v>
      </c>
      <c r="B128" t="s">
        <v>6</v>
      </c>
      <c r="C128" t="s">
        <v>485</v>
      </c>
      <c r="D128" s="44" t="s">
        <v>486</v>
      </c>
      <c r="E128" t="s">
        <v>267</v>
      </c>
      <c r="F128" t="s">
        <v>487</v>
      </c>
      <c r="G128" s="93">
        <v>59</v>
      </c>
      <c r="H128" s="93">
        <v>53</v>
      </c>
      <c r="I128" s="93">
        <v>6</v>
      </c>
      <c r="J128" s="38" t="s">
        <v>231</v>
      </c>
      <c r="K128" s="38" t="s">
        <v>231</v>
      </c>
      <c r="L128" s="38" t="s">
        <v>231</v>
      </c>
      <c r="M128" s="43">
        <v>580</v>
      </c>
      <c r="N128" s="40">
        <v>1</v>
      </c>
      <c r="O128" s="39">
        <f t="shared" si="6"/>
        <v>580</v>
      </c>
      <c r="P128" s="39"/>
      <c r="Q128" s="80" t="s">
        <v>231</v>
      </c>
      <c r="R128" s="80" t="s">
        <v>231</v>
      </c>
      <c r="S128" s="80" t="s">
        <v>231</v>
      </c>
      <c r="T128" s="94">
        <v>76</v>
      </c>
      <c r="U128" s="94">
        <v>58</v>
      </c>
      <c r="V128" s="94">
        <v>46</v>
      </c>
      <c r="W128" s="94">
        <v>16</v>
      </c>
      <c r="X128" s="41" t="s">
        <v>231</v>
      </c>
      <c r="Y128" s="41" t="s">
        <v>231</v>
      </c>
      <c r="Z128" s="41" t="s">
        <v>231</v>
      </c>
      <c r="AA128" s="43">
        <v>1800</v>
      </c>
      <c r="AB128" s="41">
        <v>1</v>
      </c>
      <c r="AC128" s="43">
        <v>1800</v>
      </c>
    </row>
    <row r="129" spans="1:29" x14ac:dyDescent="0.25">
      <c r="A129" t="s">
        <v>489</v>
      </c>
      <c r="B129" t="s">
        <v>6</v>
      </c>
      <c r="C129" t="s">
        <v>485</v>
      </c>
      <c r="D129" s="44" t="s">
        <v>486</v>
      </c>
      <c r="E129" t="s">
        <v>269</v>
      </c>
      <c r="F129" t="s">
        <v>487</v>
      </c>
      <c r="G129" s="93">
        <v>60</v>
      </c>
      <c r="H129" s="93">
        <v>64</v>
      </c>
      <c r="I129" s="93">
        <v>11</v>
      </c>
      <c r="J129" s="38" t="s">
        <v>231</v>
      </c>
      <c r="K129" s="38" t="s">
        <v>231</v>
      </c>
      <c r="L129" s="38" t="s">
        <v>231</v>
      </c>
      <c r="M129" s="43">
        <v>860</v>
      </c>
      <c r="N129" s="40">
        <v>1</v>
      </c>
      <c r="O129" s="39">
        <f t="shared" si="6"/>
        <v>860</v>
      </c>
      <c r="P129" s="39"/>
      <c r="Q129" s="80" t="s">
        <v>231</v>
      </c>
      <c r="R129" s="80" t="s">
        <v>231</v>
      </c>
      <c r="S129" s="80" t="s">
        <v>231</v>
      </c>
      <c r="T129" s="94">
        <v>76</v>
      </c>
      <c r="U129" s="94">
        <v>32</v>
      </c>
      <c r="V129" s="94">
        <v>54</v>
      </c>
      <c r="W129" s="94">
        <v>14</v>
      </c>
      <c r="X129" s="41" t="s">
        <v>231</v>
      </c>
      <c r="Y129" s="41" t="s">
        <v>231</v>
      </c>
      <c r="Z129" s="41" t="s">
        <v>231</v>
      </c>
      <c r="AA129" s="43">
        <v>1500</v>
      </c>
      <c r="AB129" s="41">
        <v>1</v>
      </c>
      <c r="AC129" s="43">
        <v>1500</v>
      </c>
    </row>
    <row r="130" spans="1:29" x14ac:dyDescent="0.25">
      <c r="A130" t="s">
        <v>490</v>
      </c>
      <c r="B130" t="s">
        <v>6</v>
      </c>
      <c r="C130" t="s">
        <v>485</v>
      </c>
      <c r="D130" s="44" t="s">
        <v>486</v>
      </c>
      <c r="E130" t="s">
        <v>271</v>
      </c>
      <c r="F130" t="s">
        <v>487</v>
      </c>
      <c r="G130" s="93">
        <v>65</v>
      </c>
      <c r="H130" s="93">
        <v>63</v>
      </c>
      <c r="I130" s="93">
        <v>11</v>
      </c>
      <c r="J130" s="38" t="s">
        <v>231</v>
      </c>
      <c r="K130" s="38" t="s">
        <v>231</v>
      </c>
      <c r="L130" s="38" t="s">
        <v>231</v>
      </c>
      <c r="M130" s="43">
        <v>870</v>
      </c>
      <c r="N130" s="40">
        <v>1</v>
      </c>
      <c r="O130" s="39">
        <f t="shared" si="6"/>
        <v>870</v>
      </c>
      <c r="P130" s="39"/>
      <c r="Q130" s="80" t="s">
        <v>231</v>
      </c>
      <c r="R130" s="80" t="s">
        <v>231</v>
      </c>
      <c r="S130" s="80" t="s">
        <v>231</v>
      </c>
      <c r="T130" s="94">
        <v>33</v>
      </c>
      <c r="U130" s="94">
        <v>49</v>
      </c>
      <c r="V130" s="94">
        <v>68</v>
      </c>
      <c r="W130" s="94">
        <v>19</v>
      </c>
      <c r="X130" s="41" t="s">
        <v>231</v>
      </c>
      <c r="Y130" s="41" t="s">
        <v>231</v>
      </c>
      <c r="Z130" s="41" t="s">
        <v>231</v>
      </c>
      <c r="AA130" s="43">
        <v>1700</v>
      </c>
      <c r="AB130" s="41">
        <v>1</v>
      </c>
      <c r="AC130" s="43">
        <v>1700</v>
      </c>
    </row>
    <row r="131" spans="1:29" x14ac:dyDescent="0.25">
      <c r="A131" t="s">
        <v>491</v>
      </c>
      <c r="B131" t="s">
        <v>6</v>
      </c>
      <c r="C131" t="s">
        <v>485</v>
      </c>
      <c r="D131" s="44" t="s">
        <v>486</v>
      </c>
      <c r="E131" t="s">
        <v>273</v>
      </c>
      <c r="F131" t="s">
        <v>487</v>
      </c>
      <c r="G131" s="93">
        <v>56</v>
      </c>
      <c r="H131" s="93">
        <v>54</v>
      </c>
      <c r="I131" s="93">
        <v>7</v>
      </c>
      <c r="J131" s="38" t="s">
        <v>231</v>
      </c>
      <c r="K131" s="38" t="s">
        <v>231</v>
      </c>
      <c r="L131" s="38" t="s">
        <v>231</v>
      </c>
      <c r="M131" s="43">
        <v>625</v>
      </c>
      <c r="N131" s="40">
        <v>1</v>
      </c>
      <c r="O131" s="39">
        <f t="shared" si="6"/>
        <v>625</v>
      </c>
      <c r="P131" s="39"/>
      <c r="Q131" s="80" t="s">
        <v>231</v>
      </c>
      <c r="R131" s="80" t="s">
        <v>231</v>
      </c>
      <c r="S131" s="80" t="s">
        <v>231</v>
      </c>
      <c r="T131" s="94">
        <v>61</v>
      </c>
      <c r="U131" s="94">
        <v>33</v>
      </c>
      <c r="V131" s="94">
        <v>61</v>
      </c>
      <c r="W131" s="94">
        <v>15</v>
      </c>
      <c r="X131" s="41" t="s">
        <v>231</v>
      </c>
      <c r="Y131" s="41" t="s">
        <v>231</v>
      </c>
      <c r="Z131" s="41" t="s">
        <v>231</v>
      </c>
      <c r="AA131" s="43">
        <v>1500</v>
      </c>
      <c r="AB131" s="41">
        <v>1</v>
      </c>
      <c r="AC131" s="43">
        <v>1500</v>
      </c>
    </row>
    <row r="132" spans="1:29" x14ac:dyDescent="0.25">
      <c r="A132" t="s">
        <v>492</v>
      </c>
      <c r="B132" t="s">
        <v>6</v>
      </c>
      <c r="C132" t="s">
        <v>485</v>
      </c>
      <c r="D132" s="44" t="s">
        <v>486</v>
      </c>
      <c r="E132" t="s">
        <v>275</v>
      </c>
      <c r="F132" t="s">
        <v>487</v>
      </c>
      <c r="G132" s="38" t="s">
        <v>231</v>
      </c>
      <c r="H132" s="38" t="s">
        <v>231</v>
      </c>
      <c r="I132" s="93">
        <v>55</v>
      </c>
      <c r="J132" s="93">
        <v>10</v>
      </c>
      <c r="K132" s="38">
        <v>0</v>
      </c>
      <c r="L132" s="38">
        <v>0</v>
      </c>
      <c r="M132" s="43">
        <v>5900</v>
      </c>
      <c r="N132" s="40">
        <v>1</v>
      </c>
      <c r="O132" s="39">
        <f t="shared" ref="O132:O158" si="8">M132*N132</f>
        <v>5900</v>
      </c>
      <c r="P132" s="39"/>
      <c r="Q132" s="41" t="s">
        <v>88</v>
      </c>
      <c r="R132" s="41" t="s">
        <v>88</v>
      </c>
      <c r="S132" s="41" t="s">
        <v>88</v>
      </c>
      <c r="T132" s="41" t="s">
        <v>88</v>
      </c>
      <c r="U132" s="41" t="s">
        <v>88</v>
      </c>
      <c r="V132" s="41" t="s">
        <v>88</v>
      </c>
      <c r="W132" s="94">
        <v>120</v>
      </c>
      <c r="X132" s="94">
        <v>11</v>
      </c>
      <c r="Y132" s="41" t="s">
        <v>231</v>
      </c>
      <c r="Z132" s="41" t="s">
        <v>231</v>
      </c>
      <c r="AA132" s="43">
        <v>12000</v>
      </c>
      <c r="AB132" s="42">
        <v>1</v>
      </c>
      <c r="AC132" s="43">
        <f t="shared" ref="AC132:AC141" si="9">AA132*AB132</f>
        <v>12000</v>
      </c>
    </row>
    <row r="133" spans="1:29" x14ac:dyDescent="0.25">
      <c r="A133" t="s">
        <v>493</v>
      </c>
      <c r="B133" t="s">
        <v>6</v>
      </c>
      <c r="C133" t="s">
        <v>485</v>
      </c>
      <c r="D133" s="44" t="s">
        <v>486</v>
      </c>
      <c r="E133" t="s">
        <v>277</v>
      </c>
      <c r="F133" t="s">
        <v>487</v>
      </c>
      <c r="G133" s="38" t="s">
        <v>231</v>
      </c>
      <c r="H133" s="38" t="s">
        <v>231</v>
      </c>
      <c r="I133" s="93">
        <v>56</v>
      </c>
      <c r="J133" s="93">
        <v>3</v>
      </c>
      <c r="K133" s="38">
        <v>0</v>
      </c>
      <c r="L133" s="38">
        <v>0</v>
      </c>
      <c r="M133" s="43">
        <v>5400</v>
      </c>
      <c r="N133" s="40">
        <v>1</v>
      </c>
      <c r="O133" s="39">
        <f t="shared" si="8"/>
        <v>5400</v>
      </c>
      <c r="P133" s="39"/>
      <c r="Q133" s="41" t="s">
        <v>88</v>
      </c>
      <c r="R133" s="41" t="s">
        <v>88</v>
      </c>
      <c r="S133" s="41" t="s">
        <v>88</v>
      </c>
      <c r="T133" s="41" t="s">
        <v>88</v>
      </c>
      <c r="U133" s="41" t="s">
        <v>88</v>
      </c>
      <c r="V133" s="41" t="s">
        <v>88</v>
      </c>
      <c r="W133" s="94">
        <v>121</v>
      </c>
      <c r="X133" s="94">
        <v>11</v>
      </c>
      <c r="Y133" s="41" t="s">
        <v>231</v>
      </c>
      <c r="Z133" s="41" t="s">
        <v>231</v>
      </c>
      <c r="AA133" s="43">
        <v>12000</v>
      </c>
      <c r="AB133" s="42">
        <v>1</v>
      </c>
      <c r="AC133" s="43">
        <f t="shared" si="9"/>
        <v>12000</v>
      </c>
    </row>
    <row r="134" spans="1:29" x14ac:dyDescent="0.25">
      <c r="A134" t="s">
        <v>494</v>
      </c>
      <c r="B134" t="s">
        <v>6</v>
      </c>
      <c r="C134" t="s">
        <v>485</v>
      </c>
      <c r="D134" s="44" t="s">
        <v>486</v>
      </c>
      <c r="E134" t="s">
        <v>279</v>
      </c>
      <c r="F134" t="s">
        <v>487</v>
      </c>
      <c r="G134" s="38" t="s">
        <v>231</v>
      </c>
      <c r="H134" s="38" t="s">
        <v>231</v>
      </c>
      <c r="I134" s="93">
        <v>48</v>
      </c>
      <c r="J134" s="93">
        <v>5</v>
      </c>
      <c r="K134" s="38">
        <v>0</v>
      </c>
      <c r="L134" s="38">
        <v>0</v>
      </c>
      <c r="M134" s="43">
        <v>4800</v>
      </c>
      <c r="N134" s="40">
        <v>1</v>
      </c>
      <c r="O134" s="39">
        <f t="shared" si="8"/>
        <v>4800</v>
      </c>
      <c r="P134" s="39"/>
      <c r="Q134" s="41" t="s">
        <v>88</v>
      </c>
      <c r="R134" s="41" t="s">
        <v>88</v>
      </c>
      <c r="S134" s="41" t="s">
        <v>88</v>
      </c>
      <c r="T134" s="41" t="s">
        <v>88</v>
      </c>
      <c r="U134" s="41" t="s">
        <v>88</v>
      </c>
      <c r="V134" s="41" t="s">
        <v>88</v>
      </c>
      <c r="W134" s="94">
        <v>124</v>
      </c>
      <c r="X134" s="94">
        <v>11</v>
      </c>
      <c r="Y134" s="41" t="s">
        <v>231</v>
      </c>
      <c r="Z134" s="41" t="s">
        <v>231</v>
      </c>
      <c r="AA134" s="43">
        <v>12000</v>
      </c>
      <c r="AB134" s="42">
        <v>1</v>
      </c>
      <c r="AC134" s="43">
        <f t="shared" si="9"/>
        <v>12000</v>
      </c>
    </row>
    <row r="135" spans="1:29" x14ac:dyDescent="0.25">
      <c r="A135" t="s">
        <v>495</v>
      </c>
      <c r="B135" t="s">
        <v>6</v>
      </c>
      <c r="C135" t="s">
        <v>485</v>
      </c>
      <c r="D135" s="44" t="s">
        <v>486</v>
      </c>
      <c r="E135" t="s">
        <v>281</v>
      </c>
      <c r="F135" t="s">
        <v>487</v>
      </c>
      <c r="G135" s="38" t="s">
        <v>231</v>
      </c>
      <c r="H135" s="38" t="s">
        <v>231</v>
      </c>
      <c r="I135" s="93">
        <v>41</v>
      </c>
      <c r="J135" s="93">
        <v>3</v>
      </c>
      <c r="K135" s="38">
        <v>0</v>
      </c>
      <c r="L135" s="38">
        <v>0</v>
      </c>
      <c r="M135" s="43">
        <v>4000</v>
      </c>
      <c r="N135" s="40">
        <v>1</v>
      </c>
      <c r="O135" s="39">
        <f t="shared" si="8"/>
        <v>4000</v>
      </c>
      <c r="P135" s="39"/>
      <c r="Q135" s="41" t="s">
        <v>88</v>
      </c>
      <c r="R135" s="41" t="s">
        <v>88</v>
      </c>
      <c r="S135" s="41" t="s">
        <v>88</v>
      </c>
      <c r="T135" s="41" t="s">
        <v>88</v>
      </c>
      <c r="U135" s="41" t="s">
        <v>88</v>
      </c>
      <c r="V135" s="41" t="s">
        <v>88</v>
      </c>
      <c r="W135" s="94">
        <v>99</v>
      </c>
      <c r="X135" s="94">
        <v>11</v>
      </c>
      <c r="Y135" s="41" t="s">
        <v>231</v>
      </c>
      <c r="Z135" s="41" t="s">
        <v>231</v>
      </c>
      <c r="AA135" s="43">
        <v>10000</v>
      </c>
      <c r="AB135" s="42">
        <v>1</v>
      </c>
      <c r="AC135" s="43">
        <f t="shared" si="9"/>
        <v>10000</v>
      </c>
    </row>
    <row r="136" spans="1:29" x14ac:dyDescent="0.25">
      <c r="A136" t="s">
        <v>496</v>
      </c>
      <c r="B136" t="s">
        <v>6</v>
      </c>
      <c r="C136" t="s">
        <v>485</v>
      </c>
      <c r="D136" s="44" t="s">
        <v>486</v>
      </c>
      <c r="E136" t="s">
        <v>283</v>
      </c>
      <c r="F136" t="s">
        <v>487</v>
      </c>
      <c r="G136" s="38" t="s">
        <v>231</v>
      </c>
      <c r="H136" s="38" t="s">
        <v>231</v>
      </c>
      <c r="I136" s="93">
        <v>60</v>
      </c>
      <c r="J136">
        <v>0</v>
      </c>
      <c r="K136" s="38">
        <v>0</v>
      </c>
      <c r="L136" s="38">
        <v>0</v>
      </c>
      <c r="M136" s="43">
        <v>6000</v>
      </c>
      <c r="N136" s="40">
        <v>1</v>
      </c>
      <c r="O136" s="39">
        <f t="shared" si="8"/>
        <v>6000</v>
      </c>
      <c r="P136" s="39"/>
      <c r="Q136" s="41" t="s">
        <v>88</v>
      </c>
      <c r="R136" s="41" t="s">
        <v>88</v>
      </c>
      <c r="S136" s="41" t="s">
        <v>88</v>
      </c>
      <c r="T136" s="41" t="s">
        <v>88</v>
      </c>
      <c r="U136" s="41" t="s">
        <v>88</v>
      </c>
      <c r="V136" s="41" t="s">
        <v>88</v>
      </c>
      <c r="W136" s="94">
        <v>107</v>
      </c>
      <c r="X136" s="94">
        <v>1</v>
      </c>
      <c r="Y136" s="41" t="s">
        <v>231</v>
      </c>
      <c r="Z136" s="41" t="s">
        <v>231</v>
      </c>
      <c r="AA136" s="43">
        <v>11000</v>
      </c>
      <c r="AB136" s="42">
        <v>1</v>
      </c>
      <c r="AC136" s="43">
        <f t="shared" si="9"/>
        <v>11000</v>
      </c>
    </row>
    <row r="137" spans="1:29" x14ac:dyDescent="0.25">
      <c r="A137" t="s">
        <v>497</v>
      </c>
      <c r="B137" t="s">
        <v>6</v>
      </c>
      <c r="C137" t="s">
        <v>485</v>
      </c>
      <c r="D137" s="44" t="s">
        <v>486</v>
      </c>
      <c r="E137" t="s">
        <v>285</v>
      </c>
      <c r="F137" t="s">
        <v>487</v>
      </c>
      <c r="G137" s="38" t="s">
        <v>231</v>
      </c>
      <c r="H137" s="38" t="s">
        <v>231</v>
      </c>
      <c r="I137" s="38" t="s">
        <v>88</v>
      </c>
      <c r="J137" s="93">
        <v>86</v>
      </c>
      <c r="K137" s="93">
        <v>14</v>
      </c>
      <c r="L137" s="38">
        <v>0</v>
      </c>
      <c r="M137" s="43">
        <v>140000</v>
      </c>
      <c r="N137" s="40">
        <v>1</v>
      </c>
      <c r="O137" s="39">
        <f t="shared" si="8"/>
        <v>140000</v>
      </c>
      <c r="P137" s="39"/>
      <c r="Q137" s="41" t="s">
        <v>231</v>
      </c>
      <c r="R137" s="41" t="s">
        <v>231</v>
      </c>
      <c r="S137" s="41" t="s">
        <v>231</v>
      </c>
      <c r="T137" s="41" t="s">
        <v>231</v>
      </c>
      <c r="U137" s="41" t="s">
        <v>231</v>
      </c>
      <c r="V137" s="41" t="s">
        <v>231</v>
      </c>
      <c r="W137" s="41" t="s">
        <v>88</v>
      </c>
      <c r="X137" s="41" t="s">
        <v>88</v>
      </c>
      <c r="Y137" s="94">
        <v>28</v>
      </c>
      <c r="Z137" s="94">
        <v>1</v>
      </c>
      <c r="AA137" s="43">
        <v>260000</v>
      </c>
      <c r="AB137" s="42">
        <f>'[1]Maldi data'!AB46</f>
        <v>1</v>
      </c>
      <c r="AC137" s="43">
        <f t="shared" si="9"/>
        <v>260000</v>
      </c>
    </row>
    <row r="138" spans="1:29" x14ac:dyDescent="0.25">
      <c r="A138" t="s">
        <v>498</v>
      </c>
      <c r="B138" t="s">
        <v>6</v>
      </c>
      <c r="C138" t="s">
        <v>485</v>
      </c>
      <c r="D138" s="44" t="s">
        <v>486</v>
      </c>
      <c r="E138" t="s">
        <v>287</v>
      </c>
      <c r="F138" t="s">
        <v>487</v>
      </c>
      <c r="G138" s="38" t="s">
        <v>231</v>
      </c>
      <c r="H138" s="38" t="s">
        <v>231</v>
      </c>
      <c r="I138" s="38" t="s">
        <v>88</v>
      </c>
      <c r="J138" s="93">
        <v>85</v>
      </c>
      <c r="K138" s="93">
        <v>13</v>
      </c>
      <c r="L138" s="38">
        <v>1</v>
      </c>
      <c r="M138" s="43">
        <v>130000</v>
      </c>
      <c r="N138" s="40">
        <v>1</v>
      </c>
      <c r="O138" s="39">
        <f t="shared" si="8"/>
        <v>130000</v>
      </c>
      <c r="P138" s="39"/>
      <c r="Q138" s="41" t="s">
        <v>231</v>
      </c>
      <c r="R138" s="41" t="s">
        <v>231</v>
      </c>
      <c r="S138" s="41" t="s">
        <v>231</v>
      </c>
      <c r="T138" s="41" t="s">
        <v>231</v>
      </c>
      <c r="U138" s="41" t="s">
        <v>231</v>
      </c>
      <c r="V138" s="41" t="s">
        <v>231</v>
      </c>
      <c r="W138" s="41" t="s">
        <v>88</v>
      </c>
      <c r="X138" s="94">
        <v>168</v>
      </c>
      <c r="Y138" s="94">
        <v>8</v>
      </c>
      <c r="Z138" s="41">
        <v>0</v>
      </c>
      <c r="AA138" s="43">
        <v>170000</v>
      </c>
      <c r="AB138" s="42">
        <f>'[1]Maldi data'!AB47</f>
        <v>1</v>
      </c>
      <c r="AC138" s="43">
        <f t="shared" si="9"/>
        <v>170000</v>
      </c>
    </row>
    <row r="139" spans="1:29" x14ac:dyDescent="0.25">
      <c r="A139" t="s">
        <v>499</v>
      </c>
      <c r="B139" t="s">
        <v>6</v>
      </c>
      <c r="C139" t="s">
        <v>485</v>
      </c>
      <c r="D139" s="44" t="s">
        <v>486</v>
      </c>
      <c r="E139" t="s">
        <v>289</v>
      </c>
      <c r="F139" t="s">
        <v>487</v>
      </c>
      <c r="G139" s="38" t="s">
        <v>231</v>
      </c>
      <c r="H139" s="38" t="s">
        <v>231</v>
      </c>
      <c r="I139" s="38" t="s">
        <v>88</v>
      </c>
      <c r="J139" s="93">
        <v>58</v>
      </c>
      <c r="K139" s="93">
        <v>10</v>
      </c>
      <c r="L139" s="38">
        <v>1</v>
      </c>
      <c r="M139" s="43">
        <v>100000</v>
      </c>
      <c r="N139" s="40">
        <f>'[1]Maldi data'!O48</f>
        <v>1</v>
      </c>
      <c r="O139" s="39">
        <f t="shared" si="8"/>
        <v>100000</v>
      </c>
      <c r="P139" s="39"/>
      <c r="Q139" s="41" t="s">
        <v>231</v>
      </c>
      <c r="R139" s="41" t="s">
        <v>231</v>
      </c>
      <c r="S139" s="41" t="s">
        <v>231</v>
      </c>
      <c r="T139" s="41" t="s">
        <v>231</v>
      </c>
      <c r="U139" s="41" t="s">
        <v>231</v>
      </c>
      <c r="V139" s="41" t="s">
        <v>231</v>
      </c>
      <c r="W139" s="41" t="s">
        <v>88</v>
      </c>
      <c r="X139" s="41" t="s">
        <v>88</v>
      </c>
      <c r="Y139" s="94">
        <v>23</v>
      </c>
      <c r="Z139" s="94">
        <v>1</v>
      </c>
      <c r="AA139" s="43">
        <v>220000</v>
      </c>
      <c r="AB139" s="42">
        <f>'[1]Maldi data'!AB48</f>
        <v>1</v>
      </c>
      <c r="AC139" s="43">
        <f t="shared" si="9"/>
        <v>220000</v>
      </c>
    </row>
    <row r="140" spans="1:29" x14ac:dyDescent="0.25">
      <c r="A140" t="s">
        <v>500</v>
      </c>
      <c r="B140" t="s">
        <v>6</v>
      </c>
      <c r="C140" t="s">
        <v>485</v>
      </c>
      <c r="D140" s="44" t="s">
        <v>486</v>
      </c>
      <c r="E140" t="s">
        <v>291</v>
      </c>
      <c r="F140" t="s">
        <v>487</v>
      </c>
      <c r="G140" s="38" t="s">
        <v>231</v>
      </c>
      <c r="H140" s="38" t="s">
        <v>231</v>
      </c>
      <c r="I140" s="38" t="s">
        <v>88</v>
      </c>
      <c r="J140" s="93">
        <v>76</v>
      </c>
      <c r="K140" s="93">
        <v>14</v>
      </c>
      <c r="L140" s="38">
        <v>3</v>
      </c>
      <c r="M140" s="43">
        <v>140000</v>
      </c>
      <c r="N140" s="40">
        <f>'[1]Maldi data'!O49</f>
        <v>1</v>
      </c>
      <c r="O140" s="39">
        <f t="shared" si="8"/>
        <v>140000</v>
      </c>
      <c r="P140" s="39"/>
      <c r="Q140" s="41" t="s">
        <v>231</v>
      </c>
      <c r="R140" s="41" t="s">
        <v>231</v>
      </c>
      <c r="S140" s="41" t="s">
        <v>231</v>
      </c>
      <c r="T140" s="41" t="s">
        <v>231</v>
      </c>
      <c r="U140" s="41" t="s">
        <v>231</v>
      </c>
      <c r="V140" s="41" t="s">
        <v>231</v>
      </c>
      <c r="W140" s="41" t="s">
        <v>88</v>
      </c>
      <c r="X140" s="41" t="s">
        <v>88</v>
      </c>
      <c r="Y140" s="94">
        <v>14</v>
      </c>
      <c r="Z140" s="41">
        <v>0</v>
      </c>
      <c r="AA140" s="43">
        <v>140000</v>
      </c>
      <c r="AB140" s="42">
        <f>'[1]Maldi data'!AB49</f>
        <v>1</v>
      </c>
      <c r="AC140" s="43">
        <f t="shared" si="9"/>
        <v>140000</v>
      </c>
    </row>
    <row r="141" spans="1:29" x14ac:dyDescent="0.25">
      <c r="A141" t="s">
        <v>501</v>
      </c>
      <c r="B141" t="s">
        <v>6</v>
      </c>
      <c r="C141" t="s">
        <v>485</v>
      </c>
      <c r="D141" s="44" t="s">
        <v>486</v>
      </c>
      <c r="E141" t="s">
        <v>293</v>
      </c>
      <c r="F141" t="s">
        <v>487</v>
      </c>
      <c r="G141" s="38" t="s">
        <v>231</v>
      </c>
      <c r="H141" s="38" t="s">
        <v>231</v>
      </c>
      <c r="I141" s="38" t="s">
        <v>88</v>
      </c>
      <c r="J141" s="38" t="s">
        <v>88</v>
      </c>
      <c r="K141" s="93">
        <v>22</v>
      </c>
      <c r="L141" s="93">
        <v>1</v>
      </c>
      <c r="M141" s="43">
        <v>220000</v>
      </c>
      <c r="N141" s="40">
        <f>'[1]Maldi data'!O50</f>
        <v>1</v>
      </c>
      <c r="O141" s="39">
        <f t="shared" si="8"/>
        <v>220000</v>
      </c>
      <c r="P141" s="39"/>
      <c r="Q141" s="41" t="s">
        <v>231</v>
      </c>
      <c r="R141" s="41" t="s">
        <v>231</v>
      </c>
      <c r="S141" s="41" t="s">
        <v>231</v>
      </c>
      <c r="T141" s="41" t="s">
        <v>231</v>
      </c>
      <c r="U141" s="41" t="s">
        <v>231</v>
      </c>
      <c r="V141" s="41" t="s">
        <v>231</v>
      </c>
      <c r="W141" s="41" t="s">
        <v>88</v>
      </c>
      <c r="X141" s="41" t="s">
        <v>88</v>
      </c>
      <c r="Y141" s="94">
        <v>23</v>
      </c>
      <c r="Z141" s="94">
        <v>3</v>
      </c>
      <c r="AA141" s="43">
        <v>240000</v>
      </c>
      <c r="AB141" s="42">
        <f>'[1]Maldi data'!AB50</f>
        <v>1</v>
      </c>
      <c r="AC141" s="43">
        <f t="shared" si="9"/>
        <v>240000</v>
      </c>
    </row>
    <row r="142" spans="1:29" x14ac:dyDescent="0.25">
      <c r="A142" t="s">
        <v>502</v>
      </c>
      <c r="B142" t="s">
        <v>6</v>
      </c>
      <c r="C142" t="s">
        <v>485</v>
      </c>
      <c r="D142" s="44" t="s">
        <v>486</v>
      </c>
      <c r="E142" t="s">
        <v>295</v>
      </c>
      <c r="F142" t="s">
        <v>487</v>
      </c>
      <c r="G142" s="93">
        <v>65</v>
      </c>
      <c r="H142" s="93">
        <v>70</v>
      </c>
      <c r="I142" s="93">
        <v>10</v>
      </c>
      <c r="J142" s="38" t="s">
        <v>231</v>
      </c>
      <c r="K142" s="38" t="s">
        <v>231</v>
      </c>
      <c r="L142" s="38" t="s">
        <v>231</v>
      </c>
      <c r="M142">
        <v>838</v>
      </c>
      <c r="N142" s="40">
        <v>1</v>
      </c>
      <c r="O142" s="39">
        <f t="shared" si="8"/>
        <v>838</v>
      </c>
      <c r="P142" s="39"/>
      <c r="Q142" s="80" t="s">
        <v>231</v>
      </c>
      <c r="R142" s="80" t="s">
        <v>231</v>
      </c>
      <c r="S142" s="80" t="s">
        <v>231</v>
      </c>
      <c r="T142" s="94">
        <v>58</v>
      </c>
      <c r="U142" s="94">
        <v>53</v>
      </c>
      <c r="V142" s="94">
        <v>55</v>
      </c>
      <c r="W142" s="94">
        <v>14</v>
      </c>
      <c r="X142" s="41" t="s">
        <v>231</v>
      </c>
      <c r="Y142" s="41" t="s">
        <v>231</v>
      </c>
      <c r="Z142" s="41" t="s">
        <v>231</v>
      </c>
      <c r="AA142" s="43">
        <v>1500</v>
      </c>
      <c r="AB142" s="42">
        <v>1</v>
      </c>
      <c r="AC142" s="43">
        <v>1500</v>
      </c>
    </row>
    <row r="143" spans="1:29" x14ac:dyDescent="0.25">
      <c r="A143" t="s">
        <v>503</v>
      </c>
      <c r="B143" t="s">
        <v>6</v>
      </c>
      <c r="C143" t="s">
        <v>485</v>
      </c>
      <c r="D143" s="44" t="s">
        <v>486</v>
      </c>
      <c r="E143" t="s">
        <v>297</v>
      </c>
      <c r="F143" t="s">
        <v>487</v>
      </c>
      <c r="G143" s="93">
        <v>110</v>
      </c>
      <c r="H143" s="93">
        <v>104</v>
      </c>
      <c r="I143" s="93">
        <v>13</v>
      </c>
      <c r="J143" s="38" t="s">
        <v>231</v>
      </c>
      <c r="K143" s="38" t="s">
        <v>231</v>
      </c>
      <c r="L143" s="38" t="s">
        <v>231</v>
      </c>
      <c r="M143">
        <v>1200</v>
      </c>
      <c r="N143" s="40">
        <v>1</v>
      </c>
      <c r="O143" s="39">
        <f t="shared" si="8"/>
        <v>1200</v>
      </c>
      <c r="P143" s="39"/>
      <c r="Q143" s="80" t="s">
        <v>231</v>
      </c>
      <c r="R143" s="80" t="s">
        <v>231</v>
      </c>
      <c r="S143" s="80" t="s">
        <v>231</v>
      </c>
      <c r="T143" s="94">
        <v>60</v>
      </c>
      <c r="U143" s="94">
        <v>85</v>
      </c>
      <c r="V143" s="94">
        <v>63</v>
      </c>
      <c r="W143" s="94">
        <v>5</v>
      </c>
      <c r="X143" s="41" t="s">
        <v>231</v>
      </c>
      <c r="Y143" s="41" t="s">
        <v>231</v>
      </c>
      <c r="Z143" s="41" t="s">
        <v>231</v>
      </c>
      <c r="AA143" s="43">
        <v>2100</v>
      </c>
      <c r="AB143" s="42">
        <v>1</v>
      </c>
      <c r="AC143" s="43">
        <v>2100</v>
      </c>
    </row>
    <row r="144" spans="1:29" x14ac:dyDescent="0.25">
      <c r="A144" t="s">
        <v>504</v>
      </c>
      <c r="B144" t="s">
        <v>6</v>
      </c>
      <c r="C144" t="s">
        <v>485</v>
      </c>
      <c r="D144" s="44" t="s">
        <v>486</v>
      </c>
      <c r="E144" t="s">
        <v>299</v>
      </c>
      <c r="F144" t="s">
        <v>487</v>
      </c>
      <c r="G144" s="93">
        <v>79</v>
      </c>
      <c r="H144" s="93">
        <v>64</v>
      </c>
      <c r="I144" s="93">
        <v>10</v>
      </c>
      <c r="J144" s="38" t="s">
        <v>231</v>
      </c>
      <c r="K144" s="38" t="s">
        <v>231</v>
      </c>
      <c r="L144" s="38" t="s">
        <v>231</v>
      </c>
      <c r="M144">
        <v>858</v>
      </c>
      <c r="N144" s="40">
        <v>1</v>
      </c>
      <c r="O144" s="39">
        <f t="shared" si="8"/>
        <v>858</v>
      </c>
      <c r="P144" s="39"/>
      <c r="Q144" s="80" t="s">
        <v>231</v>
      </c>
      <c r="R144" s="80" t="s">
        <v>231</v>
      </c>
      <c r="S144" s="80" t="s">
        <v>231</v>
      </c>
      <c r="T144" s="94">
        <v>83</v>
      </c>
      <c r="U144" s="94">
        <v>71</v>
      </c>
      <c r="V144" s="94">
        <v>90</v>
      </c>
      <c r="W144" s="94">
        <v>28</v>
      </c>
      <c r="X144" s="41" t="s">
        <v>231</v>
      </c>
      <c r="Y144" s="41" t="s">
        <v>231</v>
      </c>
      <c r="Z144" s="41" t="s">
        <v>231</v>
      </c>
      <c r="AA144" s="43">
        <v>2600</v>
      </c>
      <c r="AB144" s="42">
        <v>1</v>
      </c>
      <c r="AC144" s="43">
        <v>2600</v>
      </c>
    </row>
    <row r="145" spans="1:29" x14ac:dyDescent="0.25">
      <c r="A145" t="s">
        <v>505</v>
      </c>
      <c r="B145" t="s">
        <v>6</v>
      </c>
      <c r="C145" t="s">
        <v>485</v>
      </c>
      <c r="D145" s="44" t="s">
        <v>486</v>
      </c>
      <c r="E145" t="s">
        <v>301</v>
      </c>
      <c r="F145" t="s">
        <v>487</v>
      </c>
      <c r="G145" s="93">
        <v>127</v>
      </c>
      <c r="H145" s="93">
        <v>122</v>
      </c>
      <c r="I145" s="93">
        <v>13</v>
      </c>
      <c r="J145" s="38" t="s">
        <v>231</v>
      </c>
      <c r="K145" s="38" t="s">
        <v>231</v>
      </c>
      <c r="L145" s="38" t="s">
        <v>231</v>
      </c>
      <c r="M145">
        <v>1200</v>
      </c>
      <c r="N145" s="40">
        <v>1</v>
      </c>
      <c r="O145" s="39">
        <f t="shared" si="8"/>
        <v>1200</v>
      </c>
      <c r="P145" s="39"/>
      <c r="Q145" s="80" t="s">
        <v>231</v>
      </c>
      <c r="R145" s="80" t="s">
        <v>231</v>
      </c>
      <c r="S145" s="80" t="s">
        <v>231</v>
      </c>
      <c r="T145" s="94">
        <v>34</v>
      </c>
      <c r="U145" s="94">
        <v>59</v>
      </c>
      <c r="V145" s="94">
        <v>64</v>
      </c>
      <c r="W145" s="94">
        <v>11</v>
      </c>
      <c r="X145" s="41" t="s">
        <v>231</v>
      </c>
      <c r="Y145" s="41" t="s">
        <v>231</v>
      </c>
      <c r="Z145" s="41" t="s">
        <v>231</v>
      </c>
      <c r="AA145" s="43">
        <v>1300</v>
      </c>
      <c r="AB145" s="42">
        <v>1</v>
      </c>
      <c r="AC145" s="43">
        <v>1300</v>
      </c>
    </row>
    <row r="146" spans="1:29" x14ac:dyDescent="0.25">
      <c r="A146" t="s">
        <v>506</v>
      </c>
      <c r="B146" t="s">
        <v>6</v>
      </c>
      <c r="C146" t="s">
        <v>485</v>
      </c>
      <c r="D146" s="44" t="s">
        <v>486</v>
      </c>
      <c r="E146" t="s">
        <v>303</v>
      </c>
      <c r="F146" t="s">
        <v>487</v>
      </c>
      <c r="G146" s="93">
        <v>71</v>
      </c>
      <c r="H146" s="93">
        <v>71</v>
      </c>
      <c r="I146" s="93">
        <v>18</v>
      </c>
      <c r="J146" s="38" t="s">
        <v>231</v>
      </c>
      <c r="K146" s="38" t="s">
        <v>231</v>
      </c>
      <c r="L146" s="38" t="s">
        <v>231</v>
      </c>
      <c r="M146">
        <v>1300</v>
      </c>
      <c r="N146" s="40">
        <v>1</v>
      </c>
      <c r="O146" s="39">
        <f t="shared" si="8"/>
        <v>1300</v>
      </c>
      <c r="P146" s="39"/>
      <c r="Q146" s="80" t="s">
        <v>231</v>
      </c>
      <c r="R146" s="80" t="s">
        <v>231</v>
      </c>
      <c r="S146" s="80" t="s">
        <v>231</v>
      </c>
      <c r="T146" s="94">
        <v>53</v>
      </c>
      <c r="U146" s="94">
        <v>77</v>
      </c>
      <c r="V146" s="94">
        <v>40</v>
      </c>
      <c r="W146" s="94">
        <v>19</v>
      </c>
      <c r="X146" s="41" t="s">
        <v>231</v>
      </c>
      <c r="Y146" s="41" t="s">
        <v>231</v>
      </c>
      <c r="Z146" s="41" t="s">
        <v>231</v>
      </c>
      <c r="AA146" s="43">
        <v>1800</v>
      </c>
      <c r="AB146" s="42">
        <v>1</v>
      </c>
      <c r="AC146" s="43">
        <v>1800</v>
      </c>
    </row>
    <row r="147" spans="1:29" x14ac:dyDescent="0.25">
      <c r="A147" t="s">
        <v>507</v>
      </c>
      <c r="B147" t="s">
        <v>6</v>
      </c>
      <c r="C147" t="s">
        <v>485</v>
      </c>
      <c r="D147" s="44" t="s">
        <v>486</v>
      </c>
      <c r="E147" t="s">
        <v>305</v>
      </c>
      <c r="F147" t="s">
        <v>487</v>
      </c>
      <c r="G147" s="38" t="s">
        <v>88</v>
      </c>
      <c r="H147" s="38" t="s">
        <v>88</v>
      </c>
      <c r="I147" s="93">
        <v>47</v>
      </c>
      <c r="J147" s="93">
        <v>8</v>
      </c>
      <c r="K147" s="38" t="s">
        <v>231</v>
      </c>
      <c r="L147" s="38" t="s">
        <v>231</v>
      </c>
      <c r="M147" s="43">
        <v>5000</v>
      </c>
      <c r="N147" s="40">
        <v>1</v>
      </c>
      <c r="O147" s="39">
        <f t="shared" si="8"/>
        <v>5000</v>
      </c>
      <c r="P147" s="39"/>
      <c r="Q147" s="41" t="s">
        <v>88</v>
      </c>
      <c r="R147" s="41" t="s">
        <v>88</v>
      </c>
      <c r="S147" s="41" t="s">
        <v>88</v>
      </c>
      <c r="T147" s="41" t="s">
        <v>88</v>
      </c>
      <c r="U147" s="41" t="s">
        <v>88</v>
      </c>
      <c r="V147" s="41" t="s">
        <v>88</v>
      </c>
      <c r="W147" s="94">
        <v>92</v>
      </c>
      <c r="X147" s="94">
        <v>13</v>
      </c>
      <c r="Y147" s="41" t="s">
        <v>231</v>
      </c>
      <c r="Z147" s="41" t="s">
        <v>231</v>
      </c>
      <c r="AA147" s="43">
        <v>9500</v>
      </c>
      <c r="AB147" s="42">
        <v>1</v>
      </c>
      <c r="AC147" s="43">
        <f t="shared" ref="AC147:AC187" si="10">AA147*AB147</f>
        <v>9500</v>
      </c>
    </row>
    <row r="148" spans="1:29" x14ac:dyDescent="0.25">
      <c r="A148" t="s">
        <v>508</v>
      </c>
      <c r="B148" t="s">
        <v>6</v>
      </c>
      <c r="C148" t="s">
        <v>485</v>
      </c>
      <c r="D148" s="44" t="s">
        <v>486</v>
      </c>
      <c r="E148" t="s">
        <v>307</v>
      </c>
      <c r="F148" t="s">
        <v>487</v>
      </c>
      <c r="G148" s="38" t="s">
        <v>88</v>
      </c>
      <c r="H148" s="38" t="s">
        <v>88</v>
      </c>
      <c r="I148" s="93">
        <v>65</v>
      </c>
      <c r="J148" s="93">
        <v>8</v>
      </c>
      <c r="K148" s="38" t="s">
        <v>231</v>
      </c>
      <c r="L148" s="38" t="s">
        <v>231</v>
      </c>
      <c r="M148" s="43">
        <v>6600</v>
      </c>
      <c r="N148" s="40">
        <v>1</v>
      </c>
      <c r="O148" s="39">
        <f t="shared" si="8"/>
        <v>6600</v>
      </c>
      <c r="P148" s="39"/>
      <c r="Q148" s="41" t="s">
        <v>88</v>
      </c>
      <c r="R148" s="41" t="s">
        <v>88</v>
      </c>
      <c r="S148" s="41" t="s">
        <v>88</v>
      </c>
      <c r="T148" s="41" t="s">
        <v>88</v>
      </c>
      <c r="U148" s="41" t="s">
        <v>88</v>
      </c>
      <c r="V148" s="41" t="s">
        <v>88</v>
      </c>
      <c r="W148" s="94">
        <v>127</v>
      </c>
      <c r="X148" s="94">
        <v>13</v>
      </c>
      <c r="Y148" s="41" t="s">
        <v>231</v>
      </c>
      <c r="Z148" s="41" t="s">
        <v>231</v>
      </c>
      <c r="AA148" s="43">
        <v>14000</v>
      </c>
      <c r="AB148" s="42">
        <v>1</v>
      </c>
      <c r="AC148" s="43">
        <f t="shared" si="10"/>
        <v>14000</v>
      </c>
    </row>
    <row r="149" spans="1:29" x14ac:dyDescent="0.25">
      <c r="A149" t="s">
        <v>509</v>
      </c>
      <c r="B149" t="s">
        <v>6</v>
      </c>
      <c r="C149" t="s">
        <v>485</v>
      </c>
      <c r="D149" s="44" t="s">
        <v>486</v>
      </c>
      <c r="E149" t="s">
        <v>309</v>
      </c>
      <c r="F149" t="s">
        <v>487</v>
      </c>
      <c r="G149" s="38" t="s">
        <v>88</v>
      </c>
      <c r="H149" s="38" t="s">
        <v>88</v>
      </c>
      <c r="I149" s="93">
        <v>60</v>
      </c>
      <c r="J149" s="93">
        <v>10</v>
      </c>
      <c r="K149" s="38" t="s">
        <v>231</v>
      </c>
      <c r="L149" s="38" t="s">
        <v>231</v>
      </c>
      <c r="M149" s="43">
        <v>6400</v>
      </c>
      <c r="N149" s="40">
        <v>1</v>
      </c>
      <c r="O149" s="39">
        <f t="shared" si="8"/>
        <v>6400</v>
      </c>
      <c r="P149" s="39"/>
      <c r="Q149" s="41" t="s">
        <v>88</v>
      </c>
      <c r="R149" s="41" t="s">
        <v>88</v>
      </c>
      <c r="S149" s="41" t="s">
        <v>88</v>
      </c>
      <c r="T149" s="41" t="s">
        <v>88</v>
      </c>
      <c r="U149" s="41" t="s">
        <v>88</v>
      </c>
      <c r="V149" s="41" t="s">
        <v>88</v>
      </c>
      <c r="W149" s="94">
        <v>130</v>
      </c>
      <c r="X149" s="94">
        <v>13</v>
      </c>
      <c r="Y149" s="41" t="s">
        <v>231</v>
      </c>
      <c r="Z149" s="41" t="s">
        <v>231</v>
      </c>
      <c r="AA149" s="43">
        <v>13000</v>
      </c>
      <c r="AB149" s="42">
        <v>1</v>
      </c>
      <c r="AC149" s="43">
        <f t="shared" si="10"/>
        <v>13000</v>
      </c>
    </row>
    <row r="150" spans="1:29" x14ac:dyDescent="0.25">
      <c r="A150" t="s">
        <v>510</v>
      </c>
      <c r="B150" t="s">
        <v>6</v>
      </c>
      <c r="C150" t="s">
        <v>485</v>
      </c>
      <c r="D150" s="44" t="s">
        <v>486</v>
      </c>
      <c r="E150" t="s">
        <v>311</v>
      </c>
      <c r="F150" t="s">
        <v>487</v>
      </c>
      <c r="G150" s="38" t="s">
        <v>88</v>
      </c>
      <c r="H150" s="38" t="s">
        <v>88</v>
      </c>
      <c r="I150" s="93">
        <v>47</v>
      </c>
      <c r="J150" s="93">
        <v>7</v>
      </c>
      <c r="K150" s="38" t="s">
        <v>231</v>
      </c>
      <c r="L150" s="38" t="s">
        <v>231</v>
      </c>
      <c r="M150" s="43">
        <v>4900</v>
      </c>
      <c r="N150" s="40">
        <v>1</v>
      </c>
      <c r="O150" s="39">
        <f t="shared" si="8"/>
        <v>4900</v>
      </c>
      <c r="P150" s="39"/>
      <c r="Q150" s="41" t="s">
        <v>88</v>
      </c>
      <c r="R150" s="41" t="s">
        <v>88</v>
      </c>
      <c r="S150" s="41" t="s">
        <v>88</v>
      </c>
      <c r="T150" s="41" t="s">
        <v>88</v>
      </c>
      <c r="U150" s="41" t="s">
        <v>88</v>
      </c>
      <c r="V150" s="41" t="s">
        <v>88</v>
      </c>
      <c r="W150" s="94">
        <v>127</v>
      </c>
      <c r="X150" s="94">
        <v>7</v>
      </c>
      <c r="Y150" s="41" t="s">
        <v>231</v>
      </c>
      <c r="Z150" s="41" t="s">
        <v>231</v>
      </c>
      <c r="AA150" s="43">
        <v>12000</v>
      </c>
      <c r="AB150" s="42">
        <v>1</v>
      </c>
      <c r="AC150" s="43">
        <f t="shared" si="10"/>
        <v>12000</v>
      </c>
    </row>
    <row r="151" spans="1:29" x14ac:dyDescent="0.25">
      <c r="A151" t="s">
        <v>511</v>
      </c>
      <c r="B151" t="s">
        <v>6</v>
      </c>
      <c r="C151" t="s">
        <v>485</v>
      </c>
      <c r="D151" s="44" t="s">
        <v>486</v>
      </c>
      <c r="E151" t="s">
        <v>313</v>
      </c>
      <c r="F151" t="s">
        <v>487</v>
      </c>
      <c r="G151" s="38" t="s">
        <v>88</v>
      </c>
      <c r="H151" s="38" t="s">
        <v>88</v>
      </c>
      <c r="I151" s="93">
        <v>66</v>
      </c>
      <c r="J151" s="93">
        <v>5</v>
      </c>
      <c r="K151" s="38" t="s">
        <v>231</v>
      </c>
      <c r="L151" s="38" t="s">
        <v>231</v>
      </c>
      <c r="M151" s="43">
        <v>6500</v>
      </c>
      <c r="N151" s="40">
        <v>1</v>
      </c>
      <c r="O151" s="39">
        <f t="shared" si="8"/>
        <v>6500</v>
      </c>
      <c r="P151" s="39"/>
      <c r="Q151" s="41" t="s">
        <v>88</v>
      </c>
      <c r="R151" s="41" t="s">
        <v>88</v>
      </c>
      <c r="S151" s="41" t="s">
        <v>88</v>
      </c>
      <c r="T151" s="41" t="s">
        <v>88</v>
      </c>
      <c r="U151" s="41" t="s">
        <v>88</v>
      </c>
      <c r="V151" s="41" t="s">
        <v>88</v>
      </c>
      <c r="W151" s="94">
        <v>114</v>
      </c>
      <c r="X151" s="94">
        <v>14</v>
      </c>
      <c r="Y151" s="41" t="s">
        <v>231</v>
      </c>
      <c r="Z151" s="41" t="s">
        <v>231</v>
      </c>
      <c r="AA151" s="43">
        <v>11000</v>
      </c>
      <c r="AB151" s="42">
        <v>1</v>
      </c>
      <c r="AC151" s="43">
        <f t="shared" si="10"/>
        <v>11000</v>
      </c>
    </row>
    <row r="152" spans="1:29" x14ac:dyDescent="0.25">
      <c r="A152" t="s">
        <v>512</v>
      </c>
      <c r="B152" t="s">
        <v>6</v>
      </c>
      <c r="C152" t="s">
        <v>485</v>
      </c>
      <c r="D152" s="44" t="s">
        <v>486</v>
      </c>
      <c r="E152" t="s">
        <v>339</v>
      </c>
      <c r="F152" t="s">
        <v>487</v>
      </c>
      <c r="G152" s="38" t="s">
        <v>231</v>
      </c>
      <c r="H152" s="38" t="s">
        <v>231</v>
      </c>
      <c r="I152" s="38" t="s">
        <v>88</v>
      </c>
      <c r="J152" s="93">
        <v>97</v>
      </c>
      <c r="K152" s="93">
        <v>13</v>
      </c>
      <c r="L152" s="38">
        <v>3</v>
      </c>
      <c r="M152" s="43">
        <v>130000</v>
      </c>
      <c r="N152" s="40">
        <f>'[1]Maldi data'!O61</f>
        <v>1</v>
      </c>
      <c r="O152" s="39">
        <f t="shared" si="8"/>
        <v>130000</v>
      </c>
      <c r="P152" s="39"/>
      <c r="Q152" s="41" t="s">
        <v>231</v>
      </c>
      <c r="R152" s="41" t="s">
        <v>231</v>
      </c>
      <c r="S152" s="41" t="s">
        <v>231</v>
      </c>
      <c r="T152" s="41" t="s">
        <v>231</v>
      </c>
      <c r="U152" s="41" t="s">
        <v>231</v>
      </c>
      <c r="V152" s="41" t="s">
        <v>231</v>
      </c>
      <c r="W152" s="41" t="s">
        <v>88</v>
      </c>
      <c r="X152" s="41" t="s">
        <v>88</v>
      </c>
      <c r="Y152" s="94">
        <v>23</v>
      </c>
      <c r="Z152" s="41">
        <v>0</v>
      </c>
      <c r="AA152" s="43">
        <v>230000</v>
      </c>
      <c r="AB152" s="42">
        <f>'[1]Maldi data'!AB61</f>
        <v>1</v>
      </c>
      <c r="AC152" s="43">
        <f t="shared" si="10"/>
        <v>230000</v>
      </c>
    </row>
    <row r="153" spans="1:29" x14ac:dyDescent="0.25">
      <c r="A153" t="s">
        <v>513</v>
      </c>
      <c r="B153" t="s">
        <v>6</v>
      </c>
      <c r="C153" t="s">
        <v>485</v>
      </c>
      <c r="D153" s="44" t="s">
        <v>486</v>
      </c>
      <c r="E153" t="s">
        <v>341</v>
      </c>
      <c r="F153" t="s">
        <v>487</v>
      </c>
      <c r="G153" s="38" t="s">
        <v>231</v>
      </c>
      <c r="H153" s="38" t="s">
        <v>231</v>
      </c>
      <c r="I153" s="38" t="s">
        <v>88</v>
      </c>
      <c r="J153" s="38" t="s">
        <v>88</v>
      </c>
      <c r="K153" s="93">
        <v>20</v>
      </c>
      <c r="L153" s="93">
        <v>1</v>
      </c>
      <c r="M153" s="43">
        <v>200000</v>
      </c>
      <c r="N153" s="40">
        <f>'[1]Maldi data'!O62</f>
        <v>1</v>
      </c>
      <c r="O153" s="39">
        <f t="shared" si="8"/>
        <v>200000</v>
      </c>
      <c r="P153" s="39"/>
      <c r="Q153" s="41" t="s">
        <v>231</v>
      </c>
      <c r="R153" s="41" t="s">
        <v>231</v>
      </c>
      <c r="S153" s="41" t="s">
        <v>231</v>
      </c>
      <c r="T153" s="41" t="s">
        <v>231</v>
      </c>
      <c r="U153" s="41" t="s">
        <v>231</v>
      </c>
      <c r="V153" s="41" t="s">
        <v>231</v>
      </c>
      <c r="W153" s="41" t="s">
        <v>88</v>
      </c>
      <c r="X153" s="41" t="s">
        <v>88</v>
      </c>
      <c r="Y153" s="94">
        <v>18</v>
      </c>
      <c r="Z153" s="41">
        <v>0</v>
      </c>
      <c r="AA153" s="43">
        <v>180000</v>
      </c>
      <c r="AB153" s="42">
        <f>'[1]Maldi data'!AB62</f>
        <v>1</v>
      </c>
      <c r="AC153" s="43">
        <f t="shared" si="10"/>
        <v>180000</v>
      </c>
    </row>
    <row r="154" spans="1:29" x14ac:dyDescent="0.25">
      <c r="A154" t="s">
        <v>514</v>
      </c>
      <c r="B154" t="s">
        <v>6</v>
      </c>
      <c r="C154" t="s">
        <v>485</v>
      </c>
      <c r="D154" s="44" t="s">
        <v>486</v>
      </c>
      <c r="E154" t="s">
        <v>343</v>
      </c>
      <c r="F154" t="s">
        <v>487</v>
      </c>
      <c r="G154" s="38" t="s">
        <v>231</v>
      </c>
      <c r="H154" s="38" t="s">
        <v>231</v>
      </c>
      <c r="I154" s="38" t="s">
        <v>88</v>
      </c>
      <c r="J154" s="93">
        <v>86</v>
      </c>
      <c r="K154" s="93">
        <v>11</v>
      </c>
      <c r="L154" s="38">
        <v>1</v>
      </c>
      <c r="M154" s="43">
        <v>110000</v>
      </c>
      <c r="N154" s="40">
        <f>'[1]Maldi data'!O63</f>
        <v>1</v>
      </c>
      <c r="O154" s="39">
        <f t="shared" si="8"/>
        <v>110000</v>
      </c>
      <c r="P154" s="39"/>
      <c r="Q154" s="41" t="s">
        <v>231</v>
      </c>
      <c r="R154" s="41" t="s">
        <v>231</v>
      </c>
      <c r="S154" s="41" t="s">
        <v>231</v>
      </c>
      <c r="T154" s="41" t="s">
        <v>231</v>
      </c>
      <c r="U154" s="41" t="s">
        <v>231</v>
      </c>
      <c r="V154" s="41" t="s">
        <v>231</v>
      </c>
      <c r="W154" s="41" t="s">
        <v>88</v>
      </c>
      <c r="X154" s="41" t="s">
        <v>88</v>
      </c>
      <c r="Y154" s="94">
        <v>13</v>
      </c>
      <c r="Z154" s="41">
        <v>0</v>
      </c>
      <c r="AA154" s="43">
        <v>130000</v>
      </c>
      <c r="AB154" s="42">
        <f>'[1]Maldi data'!AB63</f>
        <v>1</v>
      </c>
      <c r="AC154" s="43">
        <f t="shared" si="10"/>
        <v>130000</v>
      </c>
    </row>
    <row r="155" spans="1:29" x14ac:dyDescent="0.25">
      <c r="A155" t="s">
        <v>515</v>
      </c>
      <c r="B155" t="s">
        <v>6</v>
      </c>
      <c r="C155" t="s">
        <v>485</v>
      </c>
      <c r="D155" s="44" t="s">
        <v>486</v>
      </c>
      <c r="E155" t="s">
        <v>345</v>
      </c>
      <c r="F155" t="s">
        <v>487</v>
      </c>
      <c r="G155" s="38" t="s">
        <v>231</v>
      </c>
      <c r="H155" s="38" t="s">
        <v>231</v>
      </c>
      <c r="I155" s="38" t="s">
        <v>88</v>
      </c>
      <c r="J155" s="93">
        <v>78</v>
      </c>
      <c r="K155" s="93">
        <v>11</v>
      </c>
      <c r="L155" s="38">
        <v>1</v>
      </c>
      <c r="M155" s="43">
        <v>110000</v>
      </c>
      <c r="N155" s="40">
        <f>'[1]Maldi data'!O64</f>
        <v>1</v>
      </c>
      <c r="O155" s="39">
        <f t="shared" si="8"/>
        <v>110000</v>
      </c>
      <c r="P155" s="39"/>
      <c r="Q155" s="41" t="s">
        <v>231</v>
      </c>
      <c r="R155" s="41" t="s">
        <v>231</v>
      </c>
      <c r="S155" s="41" t="s">
        <v>231</v>
      </c>
      <c r="T155" s="41" t="s">
        <v>231</v>
      </c>
      <c r="U155" s="41" t="s">
        <v>231</v>
      </c>
      <c r="V155" s="41" t="s">
        <v>231</v>
      </c>
      <c r="W155" s="41" t="s">
        <v>88</v>
      </c>
      <c r="X155" s="41" t="s">
        <v>88</v>
      </c>
      <c r="Y155" s="94">
        <v>29</v>
      </c>
      <c r="Z155" s="94">
        <v>1</v>
      </c>
      <c r="AA155" s="43">
        <v>270000</v>
      </c>
      <c r="AB155" s="42">
        <f>'[1]Maldi data'!AB64</f>
        <v>1</v>
      </c>
      <c r="AC155" s="43">
        <f t="shared" si="10"/>
        <v>270000</v>
      </c>
    </row>
    <row r="156" spans="1:29" x14ac:dyDescent="0.25">
      <c r="A156" t="s">
        <v>516</v>
      </c>
      <c r="B156" t="s">
        <v>6</v>
      </c>
      <c r="C156" t="s">
        <v>485</v>
      </c>
      <c r="D156" s="44" t="s">
        <v>486</v>
      </c>
      <c r="E156" t="s">
        <v>347</v>
      </c>
      <c r="F156" t="s">
        <v>487</v>
      </c>
      <c r="G156" s="38" t="s">
        <v>231</v>
      </c>
      <c r="H156" s="38" t="s">
        <v>231</v>
      </c>
      <c r="I156" s="38" t="s">
        <v>88</v>
      </c>
      <c r="J156" s="93">
        <v>83</v>
      </c>
      <c r="K156" s="93">
        <v>11</v>
      </c>
      <c r="L156" s="38">
        <v>2</v>
      </c>
      <c r="M156" s="43">
        <v>110000</v>
      </c>
      <c r="N156" s="40">
        <v>1</v>
      </c>
      <c r="O156" s="39">
        <f t="shared" si="8"/>
        <v>110000</v>
      </c>
      <c r="P156" s="39"/>
      <c r="Q156" s="41" t="s">
        <v>231</v>
      </c>
      <c r="R156" s="41" t="s">
        <v>231</v>
      </c>
      <c r="S156" s="41" t="s">
        <v>231</v>
      </c>
      <c r="T156" s="41" t="s">
        <v>231</v>
      </c>
      <c r="U156" s="41" t="s">
        <v>231</v>
      </c>
      <c r="V156" s="41" t="s">
        <v>231</v>
      </c>
      <c r="W156" s="41" t="s">
        <v>88</v>
      </c>
      <c r="X156" s="41" t="s">
        <v>88</v>
      </c>
      <c r="Y156" s="94">
        <v>31</v>
      </c>
      <c r="Z156" s="94">
        <v>2</v>
      </c>
      <c r="AA156" s="43">
        <v>300000</v>
      </c>
      <c r="AB156" s="42">
        <f>'[1]Maldi data'!AB65</f>
        <v>1</v>
      </c>
      <c r="AC156" s="43">
        <f t="shared" si="10"/>
        <v>300000</v>
      </c>
    </row>
    <row r="157" spans="1:29" s="75" customFormat="1" x14ac:dyDescent="0.25">
      <c r="G157" s="88"/>
      <c r="H157" s="88"/>
      <c r="I157" s="88"/>
      <c r="J157" s="88"/>
      <c r="K157" s="88"/>
      <c r="L157" s="88"/>
      <c r="M157" s="92"/>
      <c r="N157" s="90"/>
      <c r="O157" s="89"/>
      <c r="P157" s="89"/>
      <c r="Q157" s="88"/>
      <c r="R157" s="88"/>
      <c r="S157" s="88"/>
      <c r="T157" s="88"/>
      <c r="U157" s="88"/>
      <c r="V157" s="88"/>
      <c r="W157" s="88"/>
      <c r="X157" s="88"/>
      <c r="Y157" s="88"/>
      <c r="Z157" s="88"/>
      <c r="AA157" s="92"/>
      <c r="AB157" s="91"/>
      <c r="AC157" s="92"/>
    </row>
    <row r="158" spans="1:29" x14ac:dyDescent="0.25">
      <c r="A158" t="s">
        <v>517</v>
      </c>
      <c r="B158" t="s">
        <v>518</v>
      </c>
      <c r="C158" t="s">
        <v>12</v>
      </c>
      <c r="D158" s="44" t="s">
        <v>519</v>
      </c>
      <c r="E158" t="s">
        <v>301</v>
      </c>
      <c r="F158" t="s">
        <v>520</v>
      </c>
      <c r="G158" s="93">
        <v>19</v>
      </c>
      <c r="H158" s="93">
        <v>17</v>
      </c>
      <c r="I158" s="38">
        <v>1</v>
      </c>
      <c r="J158" s="38">
        <v>0</v>
      </c>
      <c r="K158" s="38" t="s">
        <v>231</v>
      </c>
      <c r="L158" s="38" t="s">
        <v>231</v>
      </c>
      <c r="M158" s="43">
        <v>170</v>
      </c>
      <c r="N158" s="40">
        <f>'[1]Maldi data'!O95</f>
        <v>1</v>
      </c>
      <c r="O158" s="39">
        <f t="shared" si="8"/>
        <v>170</v>
      </c>
      <c r="P158" s="39"/>
      <c r="Q158" s="94">
        <v>23</v>
      </c>
      <c r="R158" s="94">
        <v>15</v>
      </c>
      <c r="S158" s="94">
        <v>1</v>
      </c>
      <c r="T158" s="94">
        <v>14</v>
      </c>
      <c r="U158" s="94">
        <v>8</v>
      </c>
      <c r="V158" s="94">
        <v>5</v>
      </c>
      <c r="W158" s="94">
        <v>1</v>
      </c>
      <c r="X158" s="41">
        <v>0</v>
      </c>
      <c r="Y158" s="41" t="s">
        <v>231</v>
      </c>
      <c r="Z158" s="41" t="s">
        <v>231</v>
      </c>
      <c r="AA158" s="43">
        <v>220</v>
      </c>
      <c r="AB158" s="41">
        <v>1</v>
      </c>
      <c r="AC158" s="43">
        <f t="shared" si="10"/>
        <v>220</v>
      </c>
    </row>
    <row r="159" spans="1:29" x14ac:dyDescent="0.25">
      <c r="A159" t="s">
        <v>521</v>
      </c>
      <c r="B159" t="s">
        <v>518</v>
      </c>
      <c r="C159" t="s">
        <v>12</v>
      </c>
      <c r="D159" s="44" t="s">
        <v>519</v>
      </c>
      <c r="E159" t="s">
        <v>303</v>
      </c>
      <c r="F159" t="s">
        <v>520</v>
      </c>
      <c r="G159" s="93">
        <v>11</v>
      </c>
      <c r="H159" s="93">
        <v>19</v>
      </c>
      <c r="I159" s="38">
        <v>1</v>
      </c>
      <c r="J159" s="38">
        <v>0</v>
      </c>
      <c r="K159" s="38" t="s">
        <v>231</v>
      </c>
      <c r="L159" s="38" t="s">
        <v>231</v>
      </c>
      <c r="M159" s="43">
        <v>150</v>
      </c>
      <c r="N159" s="40">
        <f>'[1]Maldi data'!O96</f>
        <v>0</v>
      </c>
      <c r="O159" s="39">
        <v>150</v>
      </c>
      <c r="P159" s="39"/>
      <c r="Q159" s="94">
        <v>6</v>
      </c>
      <c r="R159" s="94">
        <v>5</v>
      </c>
      <c r="S159" s="94">
        <v>10</v>
      </c>
      <c r="T159" s="94">
        <v>13</v>
      </c>
      <c r="U159" s="94">
        <v>12</v>
      </c>
      <c r="V159" s="94">
        <v>4</v>
      </c>
      <c r="W159" s="94">
        <v>4</v>
      </c>
      <c r="X159" s="41">
        <v>0</v>
      </c>
      <c r="Y159" s="41" t="s">
        <v>231</v>
      </c>
      <c r="Z159" s="41" t="s">
        <v>231</v>
      </c>
      <c r="AA159" s="43">
        <v>230</v>
      </c>
      <c r="AB159" s="41">
        <v>1</v>
      </c>
      <c r="AC159" s="43">
        <f t="shared" si="10"/>
        <v>230</v>
      </c>
    </row>
    <row r="160" spans="1:29" x14ac:dyDescent="0.25">
      <c r="A160" t="s">
        <v>522</v>
      </c>
      <c r="B160" t="s">
        <v>518</v>
      </c>
      <c r="C160" t="s">
        <v>12</v>
      </c>
      <c r="D160" s="44" t="s">
        <v>519</v>
      </c>
      <c r="E160" t="s">
        <v>305</v>
      </c>
      <c r="F160" t="s">
        <v>520</v>
      </c>
      <c r="G160" s="93">
        <v>23</v>
      </c>
      <c r="H160" s="93">
        <v>19</v>
      </c>
      <c r="I160" s="38">
        <v>1</v>
      </c>
      <c r="J160" s="38">
        <v>1</v>
      </c>
      <c r="K160" s="38" t="s">
        <v>231</v>
      </c>
      <c r="L160" s="38" t="s">
        <v>231</v>
      </c>
      <c r="M160" s="43">
        <v>210</v>
      </c>
      <c r="N160" s="40">
        <f>'[1]Maldi data'!O97</f>
        <v>0</v>
      </c>
      <c r="O160" s="39">
        <v>210</v>
      </c>
      <c r="P160" s="39"/>
      <c r="Q160" s="94">
        <v>6</v>
      </c>
      <c r="R160" s="94">
        <v>13</v>
      </c>
      <c r="S160" s="94">
        <v>10</v>
      </c>
      <c r="T160" s="94">
        <v>15</v>
      </c>
      <c r="U160" s="94">
        <v>14</v>
      </c>
      <c r="V160" s="94">
        <v>8</v>
      </c>
      <c r="W160" s="94">
        <v>4</v>
      </c>
      <c r="X160" s="41">
        <v>0</v>
      </c>
      <c r="Y160" s="41" t="s">
        <v>231</v>
      </c>
      <c r="Z160" s="41" t="s">
        <v>231</v>
      </c>
      <c r="AA160" s="43">
        <v>370</v>
      </c>
      <c r="AB160" s="41">
        <v>1</v>
      </c>
      <c r="AC160" s="43">
        <f t="shared" si="10"/>
        <v>370</v>
      </c>
    </row>
    <row r="161" spans="1:29" x14ac:dyDescent="0.25">
      <c r="A161" t="s">
        <v>523</v>
      </c>
      <c r="B161" t="s">
        <v>518</v>
      </c>
      <c r="C161" t="s">
        <v>12</v>
      </c>
      <c r="D161" s="44" t="s">
        <v>519</v>
      </c>
      <c r="E161" t="s">
        <v>307</v>
      </c>
      <c r="F161" t="s">
        <v>520</v>
      </c>
      <c r="G161" s="93">
        <v>19</v>
      </c>
      <c r="H161" s="93">
        <v>17</v>
      </c>
      <c r="I161" s="38">
        <v>2</v>
      </c>
      <c r="J161" s="38">
        <v>0</v>
      </c>
      <c r="K161" s="38" t="s">
        <v>231</v>
      </c>
      <c r="L161" s="38" t="s">
        <v>231</v>
      </c>
      <c r="M161" s="43">
        <v>180</v>
      </c>
      <c r="N161" s="40">
        <f>'[1]Maldi data'!O98</f>
        <v>0</v>
      </c>
      <c r="O161" s="39">
        <v>180</v>
      </c>
      <c r="P161" s="39"/>
      <c r="Q161" s="94">
        <v>9</v>
      </c>
      <c r="R161" s="94">
        <v>19</v>
      </c>
      <c r="S161" s="94">
        <v>11</v>
      </c>
      <c r="T161" s="94">
        <v>2</v>
      </c>
      <c r="U161" s="94">
        <v>6</v>
      </c>
      <c r="V161" s="94">
        <v>12</v>
      </c>
      <c r="W161" s="94">
        <v>1</v>
      </c>
      <c r="X161" s="41">
        <v>1</v>
      </c>
      <c r="Y161" s="41" t="s">
        <v>231</v>
      </c>
      <c r="Z161" s="41" t="s">
        <v>231</v>
      </c>
      <c r="AA161" s="43">
        <v>200</v>
      </c>
      <c r="AB161" s="41">
        <v>1</v>
      </c>
      <c r="AC161" s="43">
        <f t="shared" si="10"/>
        <v>200</v>
      </c>
    </row>
    <row r="162" spans="1:29" x14ac:dyDescent="0.25">
      <c r="A162" t="s">
        <v>524</v>
      </c>
      <c r="B162" t="s">
        <v>518</v>
      </c>
      <c r="C162" t="s">
        <v>12</v>
      </c>
      <c r="D162" s="44" t="s">
        <v>519</v>
      </c>
      <c r="E162" t="s">
        <v>309</v>
      </c>
      <c r="F162" t="s">
        <v>520</v>
      </c>
      <c r="G162" s="93">
        <v>20</v>
      </c>
      <c r="H162" s="93">
        <v>16</v>
      </c>
      <c r="I162" s="38">
        <v>1</v>
      </c>
      <c r="J162" s="38">
        <v>0</v>
      </c>
      <c r="K162" s="38" t="s">
        <v>231</v>
      </c>
      <c r="L162" s="38" t="s">
        <v>231</v>
      </c>
      <c r="M162" s="43">
        <v>170</v>
      </c>
      <c r="N162" s="40">
        <f>'[1]Maldi data'!O99</f>
        <v>0</v>
      </c>
      <c r="O162" s="39">
        <v>170</v>
      </c>
      <c r="P162" s="39"/>
      <c r="Q162" s="94">
        <v>4</v>
      </c>
      <c r="R162" s="94">
        <v>13</v>
      </c>
      <c r="S162" s="94">
        <v>8</v>
      </c>
      <c r="T162" s="94">
        <v>7</v>
      </c>
      <c r="U162" s="94">
        <v>13</v>
      </c>
      <c r="V162" s="94">
        <v>11</v>
      </c>
      <c r="W162" s="94">
        <v>2</v>
      </c>
      <c r="X162" s="41">
        <v>0</v>
      </c>
      <c r="Y162" s="41" t="s">
        <v>231</v>
      </c>
      <c r="Z162" s="41" t="s">
        <v>231</v>
      </c>
      <c r="AA162" s="43">
        <v>240</v>
      </c>
      <c r="AB162" s="41">
        <v>1</v>
      </c>
      <c r="AC162" s="43">
        <f t="shared" si="10"/>
        <v>240</v>
      </c>
    </row>
    <row r="163" spans="1:29" x14ac:dyDescent="0.25">
      <c r="A163" t="s">
        <v>525</v>
      </c>
      <c r="B163" t="s">
        <v>518</v>
      </c>
      <c r="C163" t="s">
        <v>12</v>
      </c>
      <c r="D163" s="44" t="s">
        <v>519</v>
      </c>
      <c r="E163" t="s">
        <v>311</v>
      </c>
      <c r="F163" t="s">
        <v>520</v>
      </c>
      <c r="G163" s="93">
        <v>71</v>
      </c>
      <c r="H163" s="93">
        <v>82</v>
      </c>
      <c r="I163" s="38">
        <v>2</v>
      </c>
      <c r="J163" s="38">
        <v>1</v>
      </c>
      <c r="K163" s="38" t="s">
        <v>231</v>
      </c>
      <c r="L163" s="38" t="s">
        <v>231</v>
      </c>
      <c r="M163" s="43">
        <v>710</v>
      </c>
      <c r="N163" s="40">
        <f>'[1]Maldi data'!O100</f>
        <v>0</v>
      </c>
      <c r="O163" s="39">
        <v>710</v>
      </c>
      <c r="P163" s="39"/>
      <c r="Q163" s="94">
        <v>44</v>
      </c>
      <c r="R163" s="94">
        <v>38</v>
      </c>
      <c r="S163" s="94">
        <v>31</v>
      </c>
      <c r="T163" s="94">
        <v>27</v>
      </c>
      <c r="U163" s="94">
        <v>37</v>
      </c>
      <c r="V163" s="94">
        <v>55</v>
      </c>
      <c r="W163" s="94">
        <v>8</v>
      </c>
      <c r="X163" s="41">
        <v>0</v>
      </c>
      <c r="Y163" s="41" t="s">
        <v>231</v>
      </c>
      <c r="Z163" s="41" t="s">
        <v>231</v>
      </c>
      <c r="AA163" s="43">
        <v>980</v>
      </c>
      <c r="AB163" s="41">
        <v>1</v>
      </c>
      <c r="AC163" s="43">
        <f t="shared" si="10"/>
        <v>980</v>
      </c>
    </row>
    <row r="164" spans="1:29" x14ac:dyDescent="0.25">
      <c r="A164" t="s">
        <v>526</v>
      </c>
      <c r="B164" t="s">
        <v>518</v>
      </c>
      <c r="C164" t="s">
        <v>12</v>
      </c>
      <c r="D164" s="44" t="s">
        <v>519</v>
      </c>
      <c r="E164" t="s">
        <v>313</v>
      </c>
      <c r="F164" t="s">
        <v>520</v>
      </c>
      <c r="G164" s="93">
        <v>92</v>
      </c>
      <c r="H164" s="93">
        <v>81</v>
      </c>
      <c r="I164" s="95">
        <v>7</v>
      </c>
      <c r="J164" s="38">
        <v>0</v>
      </c>
      <c r="K164" s="38" t="s">
        <v>231</v>
      </c>
      <c r="L164" s="38" t="s">
        <v>231</v>
      </c>
      <c r="M164" s="43">
        <v>850</v>
      </c>
      <c r="N164" s="40">
        <f>'[1]Maldi data'!O101</f>
        <v>1</v>
      </c>
      <c r="O164" s="39">
        <f t="shared" ref="O164:O187" si="11">M164*N164</f>
        <v>850</v>
      </c>
      <c r="P164" s="39"/>
      <c r="Q164" s="94">
        <v>29</v>
      </c>
      <c r="R164" s="94">
        <v>51</v>
      </c>
      <c r="S164" s="94">
        <v>35</v>
      </c>
      <c r="T164" s="94">
        <v>36</v>
      </c>
      <c r="U164" s="94">
        <v>32</v>
      </c>
      <c r="V164" s="94">
        <v>31</v>
      </c>
      <c r="W164" s="94">
        <v>10</v>
      </c>
      <c r="X164" s="41">
        <v>0</v>
      </c>
      <c r="Y164" s="41" t="s">
        <v>231</v>
      </c>
      <c r="Z164" s="41" t="s">
        <v>231</v>
      </c>
      <c r="AA164" s="43">
        <v>1000</v>
      </c>
      <c r="AB164" s="41">
        <v>1</v>
      </c>
      <c r="AC164" s="43">
        <f t="shared" si="10"/>
        <v>1000</v>
      </c>
    </row>
    <row r="165" spans="1:29" x14ac:dyDescent="0.25">
      <c r="A165" t="s">
        <v>527</v>
      </c>
      <c r="B165" t="s">
        <v>518</v>
      </c>
      <c r="C165" t="s">
        <v>12</v>
      </c>
      <c r="D165" s="44" t="s">
        <v>519</v>
      </c>
      <c r="E165" t="s">
        <v>339</v>
      </c>
      <c r="F165" t="s">
        <v>520</v>
      </c>
      <c r="G165" s="93">
        <v>81</v>
      </c>
      <c r="H165" s="93">
        <v>108</v>
      </c>
      <c r="I165" s="95">
        <v>10</v>
      </c>
      <c r="J165" s="38">
        <v>1</v>
      </c>
      <c r="K165" s="38" t="s">
        <v>231</v>
      </c>
      <c r="L165" s="38" t="s">
        <v>231</v>
      </c>
      <c r="M165" s="43">
        <v>1000</v>
      </c>
      <c r="N165" s="40">
        <f>'[1]Maldi data'!O102</f>
        <v>1</v>
      </c>
      <c r="O165" s="39">
        <f t="shared" si="11"/>
        <v>1000</v>
      </c>
      <c r="P165" s="39"/>
      <c r="Q165" s="94">
        <v>40</v>
      </c>
      <c r="R165" s="94">
        <v>48</v>
      </c>
      <c r="S165" s="94">
        <v>51</v>
      </c>
      <c r="T165" s="94">
        <v>38</v>
      </c>
      <c r="U165" s="94">
        <v>45</v>
      </c>
      <c r="V165" s="94">
        <v>39</v>
      </c>
      <c r="W165" s="94">
        <v>4</v>
      </c>
      <c r="X165" s="41">
        <v>1</v>
      </c>
      <c r="Y165" s="41" t="s">
        <v>231</v>
      </c>
      <c r="Z165" s="41" t="s">
        <v>231</v>
      </c>
      <c r="AA165" s="43">
        <v>1400</v>
      </c>
      <c r="AB165" s="41">
        <v>1</v>
      </c>
      <c r="AC165" s="43">
        <f t="shared" si="10"/>
        <v>1400</v>
      </c>
    </row>
    <row r="166" spans="1:29" x14ac:dyDescent="0.25">
      <c r="A166" t="s">
        <v>528</v>
      </c>
      <c r="B166" t="s">
        <v>518</v>
      </c>
      <c r="C166" t="s">
        <v>12</v>
      </c>
      <c r="D166" s="44" t="s">
        <v>519</v>
      </c>
      <c r="E166" t="s">
        <v>341</v>
      </c>
      <c r="F166" t="s">
        <v>520</v>
      </c>
      <c r="G166" s="93">
        <v>88</v>
      </c>
      <c r="H166" t="s">
        <v>231</v>
      </c>
      <c r="I166" s="95">
        <v>1</v>
      </c>
      <c r="J166" s="38">
        <v>0</v>
      </c>
      <c r="K166" s="38" t="s">
        <v>231</v>
      </c>
      <c r="L166" s="38" t="s">
        <v>231</v>
      </c>
      <c r="M166" s="43">
        <v>880</v>
      </c>
      <c r="N166" s="40">
        <f>'[1]Maldi data'!O103</f>
        <v>1</v>
      </c>
      <c r="O166" s="39">
        <f t="shared" si="11"/>
        <v>880</v>
      </c>
      <c r="P166" s="39"/>
      <c r="Q166" s="94">
        <v>25</v>
      </c>
      <c r="R166" s="94">
        <v>41</v>
      </c>
      <c r="S166" s="94">
        <v>41</v>
      </c>
      <c r="T166" s="94">
        <v>38</v>
      </c>
      <c r="U166" s="94">
        <v>25</v>
      </c>
      <c r="V166" s="94">
        <v>51</v>
      </c>
      <c r="W166" s="94">
        <v>8</v>
      </c>
      <c r="X166" s="41">
        <v>2</v>
      </c>
      <c r="Y166" s="41" t="s">
        <v>231</v>
      </c>
      <c r="Z166" s="41" t="s">
        <v>231</v>
      </c>
      <c r="AA166" s="43">
        <v>960</v>
      </c>
      <c r="AB166" s="41">
        <v>1</v>
      </c>
      <c r="AC166" s="43">
        <f t="shared" si="10"/>
        <v>960</v>
      </c>
    </row>
    <row r="167" spans="1:29" x14ac:dyDescent="0.25">
      <c r="A167" t="s">
        <v>529</v>
      </c>
      <c r="B167" t="s">
        <v>518</v>
      </c>
      <c r="C167" t="s">
        <v>12</v>
      </c>
      <c r="D167" s="44" t="s">
        <v>519</v>
      </c>
      <c r="E167" t="s">
        <v>343</v>
      </c>
      <c r="F167" t="s">
        <v>520</v>
      </c>
      <c r="G167" s="93">
        <v>61</v>
      </c>
      <c r="H167" s="93">
        <v>66</v>
      </c>
      <c r="I167" s="93">
        <v>11</v>
      </c>
      <c r="J167" s="38">
        <v>3</v>
      </c>
      <c r="K167" s="38" t="s">
        <v>231</v>
      </c>
      <c r="L167" s="38" t="s">
        <v>231</v>
      </c>
      <c r="M167" s="43">
        <v>870</v>
      </c>
      <c r="N167" s="40">
        <f>'[1]Maldi data'!O104</f>
        <v>1</v>
      </c>
      <c r="O167" s="39">
        <f t="shared" si="11"/>
        <v>870</v>
      </c>
      <c r="P167" s="39"/>
      <c r="Q167" s="94">
        <v>33</v>
      </c>
      <c r="R167" s="94">
        <v>39</v>
      </c>
      <c r="S167" s="94">
        <v>28</v>
      </c>
      <c r="T167" s="94">
        <v>29</v>
      </c>
      <c r="U167" s="94">
        <v>39</v>
      </c>
      <c r="V167" s="94">
        <v>59</v>
      </c>
      <c r="W167" s="94">
        <v>12</v>
      </c>
      <c r="X167" s="41">
        <v>1</v>
      </c>
      <c r="Y167" s="41" t="s">
        <v>231</v>
      </c>
      <c r="Z167" s="41" t="s">
        <v>231</v>
      </c>
      <c r="AA167" s="43">
        <v>1200</v>
      </c>
      <c r="AB167" s="41">
        <v>1</v>
      </c>
      <c r="AC167" s="43">
        <f t="shared" si="10"/>
        <v>1200</v>
      </c>
    </row>
    <row r="168" spans="1:29" x14ac:dyDescent="0.25">
      <c r="A168" t="s">
        <v>530</v>
      </c>
      <c r="B168" t="s">
        <v>518</v>
      </c>
      <c r="C168" t="s">
        <v>12</v>
      </c>
      <c r="D168" s="44" t="s">
        <v>519</v>
      </c>
      <c r="E168" t="s">
        <v>345</v>
      </c>
      <c r="F168" t="s">
        <v>520</v>
      </c>
      <c r="G168" s="38" t="s">
        <v>231</v>
      </c>
      <c r="H168" s="38" t="s">
        <v>231</v>
      </c>
      <c r="I168" s="38" t="s">
        <v>88</v>
      </c>
      <c r="J168" s="93">
        <v>78</v>
      </c>
      <c r="K168" s="93">
        <v>11</v>
      </c>
      <c r="L168" s="38">
        <v>2</v>
      </c>
      <c r="M168" s="43">
        <v>81000</v>
      </c>
      <c r="N168" s="40">
        <f>'[1]Maldi data'!O105</f>
        <v>1</v>
      </c>
      <c r="O168" s="39">
        <f t="shared" si="11"/>
        <v>81000</v>
      </c>
      <c r="P168" s="39"/>
      <c r="Q168" s="41" t="s">
        <v>231</v>
      </c>
      <c r="R168" s="41" t="s">
        <v>231</v>
      </c>
      <c r="S168" s="41" t="s">
        <v>231</v>
      </c>
      <c r="T168" s="41" t="s">
        <v>231</v>
      </c>
      <c r="U168" s="41" t="s">
        <v>231</v>
      </c>
      <c r="V168" s="41" t="s">
        <v>231</v>
      </c>
      <c r="W168" s="41" t="s">
        <v>88</v>
      </c>
      <c r="X168" s="94">
        <v>128</v>
      </c>
      <c r="Y168" s="94">
        <v>16</v>
      </c>
      <c r="Z168" s="41">
        <v>1</v>
      </c>
      <c r="AA168" s="43">
        <v>130000</v>
      </c>
      <c r="AB168" s="41">
        <v>1</v>
      </c>
      <c r="AC168" s="43">
        <f t="shared" si="10"/>
        <v>130000</v>
      </c>
    </row>
    <row r="169" spans="1:29" x14ac:dyDescent="0.25">
      <c r="A169" t="s">
        <v>531</v>
      </c>
      <c r="B169" t="s">
        <v>518</v>
      </c>
      <c r="C169" t="s">
        <v>12</v>
      </c>
      <c r="D169" s="44" t="s">
        <v>519</v>
      </c>
      <c r="E169" t="s">
        <v>347</v>
      </c>
      <c r="F169" t="s">
        <v>520</v>
      </c>
      <c r="G169" s="38" t="s">
        <v>231</v>
      </c>
      <c r="H169" s="38" t="s">
        <v>231</v>
      </c>
      <c r="I169" s="38" t="s">
        <v>88</v>
      </c>
      <c r="J169" s="93">
        <v>91</v>
      </c>
      <c r="K169" s="93">
        <v>7</v>
      </c>
      <c r="L169" s="38">
        <v>1</v>
      </c>
      <c r="M169" s="43">
        <v>89000</v>
      </c>
      <c r="N169" s="40">
        <f>'[1]Maldi data'!O106</f>
        <v>1</v>
      </c>
      <c r="O169" s="39">
        <f t="shared" si="11"/>
        <v>89000</v>
      </c>
      <c r="P169" s="39"/>
      <c r="Q169" s="41" t="s">
        <v>231</v>
      </c>
      <c r="R169" s="41" t="s">
        <v>231</v>
      </c>
      <c r="S169" s="41" t="s">
        <v>231</v>
      </c>
      <c r="T169" s="41" t="s">
        <v>231</v>
      </c>
      <c r="U169" s="41" t="s">
        <v>231</v>
      </c>
      <c r="V169" s="41" t="s">
        <v>231</v>
      </c>
      <c r="W169" s="41" t="s">
        <v>88</v>
      </c>
      <c r="X169" s="94">
        <v>131</v>
      </c>
      <c r="Y169" s="94">
        <v>12</v>
      </c>
      <c r="Z169" s="41">
        <v>0</v>
      </c>
      <c r="AA169" s="43">
        <v>130000</v>
      </c>
      <c r="AB169" s="41">
        <v>1</v>
      </c>
      <c r="AC169" s="43">
        <f t="shared" si="10"/>
        <v>130000</v>
      </c>
    </row>
    <row r="170" spans="1:29" x14ac:dyDescent="0.25">
      <c r="A170" t="s">
        <v>532</v>
      </c>
      <c r="B170" t="s">
        <v>518</v>
      </c>
      <c r="C170" t="s">
        <v>12</v>
      </c>
      <c r="D170" s="44" t="s">
        <v>519</v>
      </c>
      <c r="E170" t="s">
        <v>349</v>
      </c>
      <c r="F170" t="s">
        <v>520</v>
      </c>
      <c r="G170" s="38" t="s">
        <v>231</v>
      </c>
      <c r="H170" s="38" t="s">
        <v>231</v>
      </c>
      <c r="I170" s="38" t="s">
        <v>88</v>
      </c>
      <c r="J170" s="93">
        <v>97</v>
      </c>
      <c r="K170" s="93">
        <v>15</v>
      </c>
      <c r="L170" s="38">
        <v>0</v>
      </c>
      <c r="M170" s="43">
        <v>100000</v>
      </c>
      <c r="N170" s="40">
        <f>'[1]Maldi data'!O107</f>
        <v>1</v>
      </c>
      <c r="O170" s="39">
        <f t="shared" si="11"/>
        <v>100000</v>
      </c>
      <c r="P170" s="39"/>
      <c r="Q170" s="41" t="s">
        <v>231</v>
      </c>
      <c r="R170" s="41" t="s">
        <v>231</v>
      </c>
      <c r="S170" s="41" t="s">
        <v>231</v>
      </c>
      <c r="T170" s="41" t="s">
        <v>231</v>
      </c>
      <c r="U170" s="41" t="s">
        <v>231</v>
      </c>
      <c r="V170" s="41" t="s">
        <v>231</v>
      </c>
      <c r="W170" s="41" t="s">
        <v>88</v>
      </c>
      <c r="X170" s="94">
        <v>116</v>
      </c>
      <c r="Y170" s="94">
        <v>17</v>
      </c>
      <c r="Z170" s="41">
        <v>0</v>
      </c>
      <c r="AA170" s="43">
        <v>120000</v>
      </c>
      <c r="AB170" s="41">
        <v>1</v>
      </c>
      <c r="AC170" s="43">
        <f t="shared" si="10"/>
        <v>120000</v>
      </c>
    </row>
    <row r="171" spans="1:29" x14ac:dyDescent="0.25">
      <c r="A171" t="s">
        <v>533</v>
      </c>
      <c r="B171" t="s">
        <v>518</v>
      </c>
      <c r="C171" t="s">
        <v>12</v>
      </c>
      <c r="D171" s="44" t="s">
        <v>519</v>
      </c>
      <c r="E171" t="s">
        <v>351</v>
      </c>
      <c r="F171" t="s">
        <v>520</v>
      </c>
      <c r="G171" s="38" t="s">
        <v>231</v>
      </c>
      <c r="H171" s="38" t="s">
        <v>231</v>
      </c>
      <c r="I171" s="38" t="s">
        <v>88</v>
      </c>
      <c r="J171" s="93">
        <v>102</v>
      </c>
      <c r="K171" s="93">
        <v>14</v>
      </c>
      <c r="L171" s="38">
        <v>4</v>
      </c>
      <c r="M171" s="43">
        <v>110000</v>
      </c>
      <c r="N171" s="40">
        <f>'[1]Maldi data'!O108</f>
        <v>1</v>
      </c>
      <c r="O171" s="39">
        <f t="shared" si="11"/>
        <v>110000</v>
      </c>
      <c r="P171" s="39"/>
      <c r="Q171" s="41" t="s">
        <v>231</v>
      </c>
      <c r="R171" s="41" t="s">
        <v>231</v>
      </c>
      <c r="S171" s="41" t="s">
        <v>231</v>
      </c>
      <c r="T171" s="41" t="s">
        <v>231</v>
      </c>
      <c r="U171" s="41" t="s">
        <v>231</v>
      </c>
      <c r="V171" s="41" t="s">
        <v>231</v>
      </c>
      <c r="W171" s="41" t="s">
        <v>88</v>
      </c>
      <c r="X171" s="94">
        <v>145</v>
      </c>
      <c r="Y171" s="94">
        <v>16</v>
      </c>
      <c r="Z171" s="41">
        <v>0</v>
      </c>
      <c r="AA171" s="43">
        <v>150000</v>
      </c>
      <c r="AB171" s="41">
        <v>1</v>
      </c>
      <c r="AC171" s="43">
        <f t="shared" si="10"/>
        <v>150000</v>
      </c>
    </row>
    <row r="172" spans="1:29" x14ac:dyDescent="0.25">
      <c r="A172" t="s">
        <v>534</v>
      </c>
      <c r="B172" t="s">
        <v>518</v>
      </c>
      <c r="C172" t="s">
        <v>12</v>
      </c>
      <c r="D172" s="44" t="s">
        <v>519</v>
      </c>
      <c r="E172" t="s">
        <v>353</v>
      </c>
      <c r="F172" t="s">
        <v>520</v>
      </c>
      <c r="G172" s="38" t="s">
        <v>231</v>
      </c>
      <c r="H172" s="38" t="s">
        <v>231</v>
      </c>
      <c r="I172" s="38" t="s">
        <v>88</v>
      </c>
      <c r="J172" s="93">
        <v>97</v>
      </c>
      <c r="K172" s="93">
        <v>10</v>
      </c>
      <c r="L172" s="38">
        <v>0</v>
      </c>
      <c r="M172" s="43">
        <v>97000</v>
      </c>
      <c r="N172" s="40">
        <f>'[1]Maldi data'!O109</f>
        <v>0.8</v>
      </c>
      <c r="O172" s="39">
        <f t="shared" si="11"/>
        <v>77600</v>
      </c>
      <c r="P172" s="39"/>
      <c r="Q172" s="41" t="s">
        <v>231</v>
      </c>
      <c r="R172" s="41" t="s">
        <v>231</v>
      </c>
      <c r="S172" s="41" t="s">
        <v>231</v>
      </c>
      <c r="T172" s="41" t="s">
        <v>231</v>
      </c>
      <c r="U172" s="41" t="s">
        <v>231</v>
      </c>
      <c r="V172" s="41" t="s">
        <v>231</v>
      </c>
      <c r="W172" s="41" t="s">
        <v>88</v>
      </c>
      <c r="X172" s="94">
        <v>123</v>
      </c>
      <c r="Y172" s="94">
        <v>15</v>
      </c>
      <c r="Z172" s="41">
        <v>0</v>
      </c>
      <c r="AA172" s="43">
        <v>130000</v>
      </c>
      <c r="AB172" s="41">
        <v>1</v>
      </c>
      <c r="AC172" s="43">
        <f t="shared" si="10"/>
        <v>130000</v>
      </c>
    </row>
    <row r="173" spans="1:29" x14ac:dyDescent="0.25">
      <c r="A173" t="s">
        <v>535</v>
      </c>
      <c r="B173" t="s">
        <v>518</v>
      </c>
      <c r="C173" t="s">
        <v>12</v>
      </c>
      <c r="D173" s="44" t="s">
        <v>519</v>
      </c>
      <c r="E173" t="s">
        <v>355</v>
      </c>
      <c r="F173" t="s">
        <v>520</v>
      </c>
      <c r="G173" s="93">
        <v>26</v>
      </c>
      <c r="H173" s="93">
        <v>24</v>
      </c>
      <c r="I173" s="38">
        <v>2</v>
      </c>
      <c r="J173" s="38">
        <v>0</v>
      </c>
      <c r="K173" s="38" t="s">
        <v>231</v>
      </c>
      <c r="L173" s="38" t="s">
        <v>231</v>
      </c>
      <c r="M173" s="43">
        <v>250</v>
      </c>
      <c r="N173" s="40">
        <f>'[1]Maldi data'!O171</f>
        <v>1</v>
      </c>
      <c r="O173" s="39">
        <f t="shared" si="11"/>
        <v>250</v>
      </c>
      <c r="P173" s="39"/>
      <c r="Q173" s="94">
        <v>8</v>
      </c>
      <c r="R173" s="94">
        <v>9</v>
      </c>
      <c r="S173" s="94">
        <v>12</v>
      </c>
      <c r="T173" s="94">
        <v>18</v>
      </c>
      <c r="U173" s="94">
        <v>12</v>
      </c>
      <c r="V173" s="94">
        <v>11</v>
      </c>
      <c r="W173" s="94">
        <v>3</v>
      </c>
      <c r="X173" s="41">
        <v>2</v>
      </c>
      <c r="Y173" s="41" t="s">
        <v>231</v>
      </c>
      <c r="Z173" s="41" t="s">
        <v>231</v>
      </c>
      <c r="AA173">
        <v>325</v>
      </c>
      <c r="AB173" s="41">
        <f>'[1]Maldi data'!AB171</f>
        <v>1</v>
      </c>
      <c r="AC173" s="43">
        <f t="shared" si="10"/>
        <v>325</v>
      </c>
    </row>
    <row r="174" spans="1:29" x14ac:dyDescent="0.25">
      <c r="A174" t="s">
        <v>536</v>
      </c>
      <c r="B174" t="s">
        <v>518</v>
      </c>
      <c r="C174" t="s">
        <v>12</v>
      </c>
      <c r="D174" s="44" t="s">
        <v>519</v>
      </c>
      <c r="E174" t="s">
        <v>537</v>
      </c>
      <c r="F174" t="s">
        <v>520</v>
      </c>
      <c r="G174" s="93">
        <v>29</v>
      </c>
      <c r="H174" s="93">
        <v>22</v>
      </c>
      <c r="I174" s="38">
        <v>0</v>
      </c>
      <c r="J174" s="38">
        <v>0</v>
      </c>
      <c r="K174" s="38" t="s">
        <v>231</v>
      </c>
      <c r="L174" s="38" t="s">
        <v>231</v>
      </c>
      <c r="M174" s="43">
        <v>240</v>
      </c>
      <c r="N174" s="40">
        <f>'[1]Maldi data'!O172</f>
        <v>1</v>
      </c>
      <c r="O174" s="39">
        <f t="shared" si="11"/>
        <v>240</v>
      </c>
      <c r="P174" s="39"/>
      <c r="Q174" s="94">
        <v>5</v>
      </c>
      <c r="R174" s="94">
        <v>5</v>
      </c>
      <c r="S174" s="94">
        <v>15</v>
      </c>
      <c r="T174" s="94">
        <v>8</v>
      </c>
      <c r="U174" s="94">
        <v>10</v>
      </c>
      <c r="V174" s="94">
        <v>13</v>
      </c>
      <c r="W174" s="94">
        <v>2</v>
      </c>
      <c r="X174" s="41">
        <v>0</v>
      </c>
      <c r="Y174" s="41" t="s">
        <v>231</v>
      </c>
      <c r="Z174" s="41" t="s">
        <v>231</v>
      </c>
      <c r="AA174">
        <v>240</v>
      </c>
      <c r="AB174" s="41">
        <f>'[1]Maldi data'!AB172</f>
        <v>0.8</v>
      </c>
      <c r="AC174" s="43">
        <f t="shared" si="10"/>
        <v>192</v>
      </c>
    </row>
    <row r="175" spans="1:29" x14ac:dyDescent="0.25">
      <c r="A175" t="s">
        <v>538</v>
      </c>
      <c r="B175" t="s">
        <v>518</v>
      </c>
      <c r="C175" t="s">
        <v>12</v>
      </c>
      <c r="D175" s="44" t="s">
        <v>519</v>
      </c>
      <c r="E175" t="s">
        <v>539</v>
      </c>
      <c r="F175" t="s">
        <v>520</v>
      </c>
      <c r="G175" s="93">
        <v>29</v>
      </c>
      <c r="H175" s="93">
        <v>28</v>
      </c>
      <c r="I175" s="38">
        <v>4</v>
      </c>
      <c r="J175" s="38">
        <v>0</v>
      </c>
      <c r="K175" s="38" t="s">
        <v>231</v>
      </c>
      <c r="L175" s="38" t="s">
        <v>231</v>
      </c>
      <c r="M175" s="43">
        <v>300</v>
      </c>
      <c r="N175" s="40">
        <v>1</v>
      </c>
      <c r="O175" s="39">
        <f t="shared" si="11"/>
        <v>300</v>
      </c>
      <c r="P175" s="39"/>
      <c r="Q175" s="94">
        <v>5</v>
      </c>
      <c r="R175" s="94">
        <v>11</v>
      </c>
      <c r="S175" s="94">
        <v>13</v>
      </c>
      <c r="T175" s="94">
        <v>10</v>
      </c>
      <c r="U175" s="94">
        <v>13</v>
      </c>
      <c r="V175" s="94">
        <v>15</v>
      </c>
      <c r="W175" s="94">
        <v>15</v>
      </c>
      <c r="X175" s="41">
        <v>0</v>
      </c>
      <c r="Y175" s="41" t="s">
        <v>231</v>
      </c>
      <c r="Z175" s="41" t="s">
        <v>231</v>
      </c>
      <c r="AA175">
        <v>335</v>
      </c>
      <c r="AB175" s="41">
        <f>'[1]Maldi data'!AB173</f>
        <v>1</v>
      </c>
      <c r="AC175" s="43">
        <f t="shared" si="10"/>
        <v>335</v>
      </c>
    </row>
    <row r="176" spans="1:29" x14ac:dyDescent="0.25">
      <c r="A176" t="s">
        <v>540</v>
      </c>
      <c r="B176" t="s">
        <v>518</v>
      </c>
      <c r="C176" t="s">
        <v>12</v>
      </c>
      <c r="D176" s="44" t="s">
        <v>519</v>
      </c>
      <c r="E176" t="s">
        <v>541</v>
      </c>
      <c r="F176" t="s">
        <v>520</v>
      </c>
      <c r="G176" s="93">
        <v>27</v>
      </c>
      <c r="H176" s="93">
        <v>20</v>
      </c>
      <c r="I176" s="38">
        <v>2</v>
      </c>
      <c r="J176" s="38">
        <v>0</v>
      </c>
      <c r="K176" s="38" t="s">
        <v>231</v>
      </c>
      <c r="L176" s="38" t="s">
        <v>231</v>
      </c>
      <c r="M176" s="43">
        <v>230</v>
      </c>
      <c r="N176" s="40">
        <f>'[1]Maldi data'!O174</f>
        <v>1</v>
      </c>
      <c r="O176" s="39">
        <f t="shared" si="11"/>
        <v>230</v>
      </c>
      <c r="P176" s="39"/>
      <c r="Q176" s="94">
        <v>6</v>
      </c>
      <c r="R176" s="94">
        <v>9</v>
      </c>
      <c r="S176" s="94">
        <v>11</v>
      </c>
      <c r="T176" s="94">
        <v>6</v>
      </c>
      <c r="U176" s="94">
        <v>7</v>
      </c>
      <c r="V176" s="94">
        <v>13</v>
      </c>
      <c r="W176" s="94">
        <v>3</v>
      </c>
      <c r="X176" s="41">
        <v>1</v>
      </c>
      <c r="Y176" s="41" t="s">
        <v>231</v>
      </c>
      <c r="Z176" s="41" t="s">
        <v>231</v>
      </c>
      <c r="AA176">
        <v>280</v>
      </c>
      <c r="AB176" s="41">
        <f>'[1]Maldi data'!AB174</f>
        <v>0.6</v>
      </c>
      <c r="AC176" s="43">
        <f t="shared" si="10"/>
        <v>168</v>
      </c>
    </row>
    <row r="177" spans="1:29" x14ac:dyDescent="0.25">
      <c r="A177" t="s">
        <v>542</v>
      </c>
      <c r="B177" t="s">
        <v>518</v>
      </c>
      <c r="C177" t="s">
        <v>12</v>
      </c>
      <c r="D177" s="44" t="s">
        <v>519</v>
      </c>
      <c r="E177" t="s">
        <v>543</v>
      </c>
      <c r="F177" t="s">
        <v>520</v>
      </c>
      <c r="G177" s="93">
        <v>30</v>
      </c>
      <c r="H177" s="93">
        <v>16</v>
      </c>
      <c r="I177" s="38">
        <v>1</v>
      </c>
      <c r="J177" s="38">
        <v>0</v>
      </c>
      <c r="K177" s="38" t="s">
        <v>231</v>
      </c>
      <c r="L177" s="38" t="s">
        <v>231</v>
      </c>
      <c r="M177" s="43">
        <v>220</v>
      </c>
      <c r="N177" s="40">
        <f>'[1]Maldi data'!O175</f>
        <v>1</v>
      </c>
      <c r="O177" s="39">
        <f t="shared" si="11"/>
        <v>220</v>
      </c>
      <c r="P177" s="39"/>
      <c r="Q177" s="94">
        <v>4</v>
      </c>
      <c r="R177" s="94">
        <v>5</v>
      </c>
      <c r="S177" s="94">
        <v>19</v>
      </c>
      <c r="T177" s="94">
        <v>0</v>
      </c>
      <c r="U177" s="94">
        <v>6</v>
      </c>
      <c r="V177" s="94">
        <v>14</v>
      </c>
      <c r="W177" s="94">
        <v>3</v>
      </c>
      <c r="X177" s="41">
        <v>0</v>
      </c>
      <c r="Y177" s="41" t="s">
        <v>231</v>
      </c>
      <c r="Z177" s="41" t="s">
        <v>231</v>
      </c>
      <c r="AA177">
        <v>270</v>
      </c>
      <c r="AB177" s="41">
        <f>'[1]Maldi data'!AB175</f>
        <v>0.6</v>
      </c>
      <c r="AC177" s="43">
        <f t="shared" si="10"/>
        <v>162</v>
      </c>
    </row>
    <row r="178" spans="1:29" x14ac:dyDescent="0.25">
      <c r="A178" t="s">
        <v>544</v>
      </c>
      <c r="B178" t="s">
        <v>518</v>
      </c>
      <c r="C178" t="s">
        <v>12</v>
      </c>
      <c r="D178" s="44" t="s">
        <v>519</v>
      </c>
      <c r="E178" t="s">
        <v>545</v>
      </c>
      <c r="F178" t="s">
        <v>520</v>
      </c>
      <c r="G178" s="93">
        <v>101</v>
      </c>
      <c r="H178" s="93">
        <v>97</v>
      </c>
      <c r="I178" s="38">
        <v>8</v>
      </c>
      <c r="J178" s="38">
        <v>0</v>
      </c>
      <c r="K178" s="38" t="s">
        <v>231</v>
      </c>
      <c r="L178" s="38" t="s">
        <v>231</v>
      </c>
      <c r="M178" s="43">
        <v>970</v>
      </c>
      <c r="N178" s="40">
        <f>'[1]Maldi data'!O176</f>
        <v>1</v>
      </c>
      <c r="O178" s="39">
        <f t="shared" si="11"/>
        <v>970</v>
      </c>
      <c r="P178" s="39"/>
      <c r="Q178" s="94">
        <v>26</v>
      </c>
      <c r="R178" s="94">
        <v>47</v>
      </c>
      <c r="S178" s="94">
        <v>55</v>
      </c>
      <c r="T178" s="94">
        <v>32</v>
      </c>
      <c r="U178" s="94">
        <v>34</v>
      </c>
      <c r="V178" s="94">
        <v>54</v>
      </c>
      <c r="W178" s="94">
        <v>8</v>
      </c>
      <c r="X178" s="41">
        <v>1</v>
      </c>
      <c r="Y178" s="41" t="s">
        <v>231</v>
      </c>
      <c r="Z178" s="41" t="s">
        <v>231</v>
      </c>
      <c r="AA178" s="43">
        <v>1200</v>
      </c>
      <c r="AB178" s="41">
        <f>'[1]Maldi data'!AB176</f>
        <v>0.6</v>
      </c>
      <c r="AC178" s="43">
        <f t="shared" si="10"/>
        <v>720</v>
      </c>
    </row>
    <row r="179" spans="1:29" x14ac:dyDescent="0.25">
      <c r="A179" t="s">
        <v>546</v>
      </c>
      <c r="B179" t="s">
        <v>518</v>
      </c>
      <c r="C179" t="s">
        <v>12</v>
      </c>
      <c r="D179" s="44" t="s">
        <v>519</v>
      </c>
      <c r="E179" t="s">
        <v>547</v>
      </c>
      <c r="F179" t="s">
        <v>520</v>
      </c>
      <c r="G179" s="93">
        <v>82</v>
      </c>
      <c r="H179" s="93">
        <v>77</v>
      </c>
      <c r="I179" s="38">
        <v>7</v>
      </c>
      <c r="J179" s="38">
        <v>0</v>
      </c>
      <c r="K179" s="38" t="s">
        <v>231</v>
      </c>
      <c r="L179" s="38" t="s">
        <v>231</v>
      </c>
      <c r="M179" s="43">
        <v>790</v>
      </c>
      <c r="N179" s="40">
        <v>1</v>
      </c>
      <c r="O179" s="39">
        <f t="shared" si="11"/>
        <v>790</v>
      </c>
      <c r="P179" s="39"/>
      <c r="Q179" s="94">
        <v>19</v>
      </c>
      <c r="R179" s="94">
        <v>31</v>
      </c>
      <c r="S179" s="94">
        <v>35</v>
      </c>
      <c r="T179" s="94">
        <v>27</v>
      </c>
      <c r="U179" s="94">
        <v>36</v>
      </c>
      <c r="V179" s="94">
        <v>62</v>
      </c>
      <c r="W179" s="94">
        <v>16</v>
      </c>
      <c r="X179" s="41">
        <v>0</v>
      </c>
      <c r="Y179" s="41" t="s">
        <v>231</v>
      </c>
      <c r="Z179" s="41" t="s">
        <v>231</v>
      </c>
      <c r="AA179" s="43">
        <v>1100</v>
      </c>
      <c r="AB179" s="41">
        <f>'[1]Maldi data'!AB177</f>
        <v>0.8</v>
      </c>
      <c r="AC179" s="43">
        <f t="shared" si="10"/>
        <v>880</v>
      </c>
    </row>
    <row r="180" spans="1:29" x14ac:dyDescent="0.25">
      <c r="A180" t="s">
        <v>548</v>
      </c>
      <c r="B180" t="s">
        <v>518</v>
      </c>
      <c r="C180" t="s">
        <v>12</v>
      </c>
      <c r="D180" s="44" t="s">
        <v>519</v>
      </c>
      <c r="E180" t="s">
        <v>549</v>
      </c>
      <c r="F180" t="s">
        <v>520</v>
      </c>
      <c r="G180" s="93">
        <v>70</v>
      </c>
      <c r="H180" s="93">
        <v>66</v>
      </c>
      <c r="I180" s="38">
        <v>6</v>
      </c>
      <c r="J180" s="38">
        <v>0</v>
      </c>
      <c r="K180" s="38" t="s">
        <v>231</v>
      </c>
      <c r="L180" s="38" t="s">
        <v>231</v>
      </c>
      <c r="M180" s="43">
        <v>670</v>
      </c>
      <c r="N180" s="40">
        <v>1</v>
      </c>
      <c r="O180" s="39">
        <f t="shared" si="11"/>
        <v>670</v>
      </c>
      <c r="P180" s="39"/>
      <c r="Q180" s="94">
        <v>15</v>
      </c>
      <c r="R180" s="94">
        <v>35</v>
      </c>
      <c r="S180" s="94">
        <v>67</v>
      </c>
      <c r="T180" s="94">
        <v>34</v>
      </c>
      <c r="U180" s="94">
        <v>37</v>
      </c>
      <c r="V180" s="94">
        <v>44</v>
      </c>
      <c r="W180" s="94">
        <v>10</v>
      </c>
      <c r="X180" s="41">
        <v>2</v>
      </c>
      <c r="Y180" s="41" t="s">
        <v>231</v>
      </c>
      <c r="Z180" s="41" t="s">
        <v>231</v>
      </c>
      <c r="AA180" s="43">
        <v>1100</v>
      </c>
      <c r="AB180" s="41">
        <f>'[1]Maldi data'!AB178</f>
        <v>1</v>
      </c>
      <c r="AC180" s="43">
        <f t="shared" si="10"/>
        <v>1100</v>
      </c>
    </row>
    <row r="181" spans="1:29" x14ac:dyDescent="0.25">
      <c r="A181" t="s">
        <v>550</v>
      </c>
      <c r="B181" t="s">
        <v>518</v>
      </c>
      <c r="C181" t="s">
        <v>12</v>
      </c>
      <c r="D181" s="44" t="s">
        <v>519</v>
      </c>
      <c r="E181" t="s">
        <v>551</v>
      </c>
      <c r="F181" t="s">
        <v>520</v>
      </c>
      <c r="G181" s="93">
        <v>85</v>
      </c>
      <c r="H181" s="93">
        <v>54</v>
      </c>
      <c r="I181" s="38">
        <v>2</v>
      </c>
      <c r="J181" s="38">
        <v>1</v>
      </c>
      <c r="K181" s="38" t="s">
        <v>231</v>
      </c>
      <c r="L181" s="38" t="s">
        <v>231</v>
      </c>
      <c r="M181" s="43">
        <v>650</v>
      </c>
      <c r="N181" s="40">
        <f>'[1]Maldi data'!O179</f>
        <v>1</v>
      </c>
      <c r="O181" s="39">
        <f t="shared" si="11"/>
        <v>650</v>
      </c>
      <c r="P181" s="39"/>
      <c r="Q181" s="94">
        <v>32</v>
      </c>
      <c r="R181" s="94">
        <v>38</v>
      </c>
      <c r="S181" s="94">
        <v>52</v>
      </c>
      <c r="T181" s="94">
        <v>39</v>
      </c>
      <c r="U181" s="94">
        <v>48</v>
      </c>
      <c r="V181" s="94">
        <v>54</v>
      </c>
      <c r="W181" s="94">
        <v>11</v>
      </c>
      <c r="X181" s="41">
        <v>1</v>
      </c>
      <c r="Y181" s="41" t="s">
        <v>231</v>
      </c>
      <c r="Z181" s="41" t="s">
        <v>231</v>
      </c>
      <c r="AA181" s="43">
        <v>1200</v>
      </c>
      <c r="AB181" s="41">
        <f>'[1]Maldi data'!AB179</f>
        <v>0.8</v>
      </c>
      <c r="AC181" s="43">
        <f t="shared" si="10"/>
        <v>960</v>
      </c>
    </row>
    <row r="182" spans="1:29" x14ac:dyDescent="0.25">
      <c r="A182" t="s">
        <v>552</v>
      </c>
      <c r="B182" t="s">
        <v>518</v>
      </c>
      <c r="C182" t="s">
        <v>12</v>
      </c>
      <c r="D182" s="44" t="s">
        <v>519</v>
      </c>
      <c r="E182" t="s">
        <v>553</v>
      </c>
      <c r="F182" t="s">
        <v>520</v>
      </c>
      <c r="G182" s="93">
        <v>88</v>
      </c>
      <c r="H182" s="93">
        <v>84</v>
      </c>
      <c r="I182" s="38">
        <v>9</v>
      </c>
      <c r="J182" s="38">
        <v>0</v>
      </c>
      <c r="K182" s="38" t="s">
        <v>231</v>
      </c>
      <c r="L182" s="38" t="s">
        <v>231</v>
      </c>
      <c r="M182" s="43">
        <v>860</v>
      </c>
      <c r="N182" s="40">
        <v>1</v>
      </c>
      <c r="O182" s="39">
        <f t="shared" si="11"/>
        <v>860</v>
      </c>
      <c r="P182" s="39"/>
      <c r="Q182" s="94">
        <v>17</v>
      </c>
      <c r="R182" s="94">
        <v>34</v>
      </c>
      <c r="S182" s="94">
        <v>56</v>
      </c>
      <c r="T182" s="94">
        <v>35</v>
      </c>
      <c r="U182" s="94">
        <v>37</v>
      </c>
      <c r="V182" s="94">
        <v>39</v>
      </c>
      <c r="W182" s="94">
        <v>12</v>
      </c>
      <c r="X182" s="41">
        <v>2</v>
      </c>
      <c r="Y182" s="41" t="s">
        <v>231</v>
      </c>
      <c r="Z182" s="41" t="s">
        <v>231</v>
      </c>
      <c r="AA182" s="43">
        <v>1100</v>
      </c>
      <c r="AB182" s="41">
        <f>'[1]Maldi data'!AB180</f>
        <v>0.8</v>
      </c>
      <c r="AC182" s="43">
        <f t="shared" si="10"/>
        <v>880</v>
      </c>
    </row>
    <row r="183" spans="1:29" x14ac:dyDescent="0.25">
      <c r="A183" t="s">
        <v>554</v>
      </c>
      <c r="B183" t="s">
        <v>518</v>
      </c>
      <c r="C183" t="s">
        <v>12</v>
      </c>
      <c r="D183" s="44" t="s">
        <v>519</v>
      </c>
      <c r="E183" t="s">
        <v>555</v>
      </c>
      <c r="F183" t="s">
        <v>520</v>
      </c>
      <c r="G183" s="38" t="s">
        <v>231</v>
      </c>
      <c r="H183" s="38" t="s">
        <v>88</v>
      </c>
      <c r="I183" s="93">
        <v>83</v>
      </c>
      <c r="J183" s="93">
        <v>6</v>
      </c>
      <c r="K183" s="38">
        <v>2</v>
      </c>
      <c r="L183" s="38" t="s">
        <v>231</v>
      </c>
      <c r="M183" s="43">
        <v>81000</v>
      </c>
      <c r="N183" s="40">
        <f>'[1]Maldi data'!O181</f>
        <v>1</v>
      </c>
      <c r="O183" s="39">
        <f t="shared" si="11"/>
        <v>81000</v>
      </c>
      <c r="P183" s="39"/>
      <c r="Q183" s="41" t="s">
        <v>231</v>
      </c>
      <c r="R183" s="41" t="s">
        <v>231</v>
      </c>
      <c r="S183" s="41" t="s">
        <v>231</v>
      </c>
      <c r="T183" s="41" t="s">
        <v>231</v>
      </c>
      <c r="U183" s="41" t="s">
        <v>231</v>
      </c>
      <c r="V183" s="41" t="s">
        <v>231</v>
      </c>
      <c r="W183" s="41" t="s">
        <v>88</v>
      </c>
      <c r="X183" s="94">
        <v>121</v>
      </c>
      <c r="Y183" s="94">
        <v>13</v>
      </c>
      <c r="Z183" s="41">
        <v>0</v>
      </c>
      <c r="AA183" s="43">
        <v>120000</v>
      </c>
      <c r="AB183" s="41">
        <f>'[1]Maldi data'!AB181</f>
        <v>1</v>
      </c>
      <c r="AC183" s="43">
        <f t="shared" si="10"/>
        <v>120000</v>
      </c>
    </row>
    <row r="184" spans="1:29" x14ac:dyDescent="0.25">
      <c r="A184" t="s">
        <v>556</v>
      </c>
      <c r="B184" t="s">
        <v>518</v>
      </c>
      <c r="C184" t="s">
        <v>12</v>
      </c>
      <c r="D184" s="44" t="s">
        <v>519</v>
      </c>
      <c r="E184" t="s">
        <v>557</v>
      </c>
      <c r="F184" t="s">
        <v>520</v>
      </c>
      <c r="G184" s="38" t="s">
        <v>231</v>
      </c>
      <c r="H184" s="38" t="s">
        <v>88</v>
      </c>
      <c r="I184" s="93">
        <v>97</v>
      </c>
      <c r="J184" s="93">
        <v>7</v>
      </c>
      <c r="K184" s="38">
        <v>2</v>
      </c>
      <c r="L184" s="38" t="s">
        <v>231</v>
      </c>
      <c r="M184" s="43">
        <v>95000</v>
      </c>
      <c r="N184" s="40">
        <f>'[1]Maldi data'!O182</f>
        <v>1</v>
      </c>
      <c r="O184" s="39">
        <f t="shared" si="11"/>
        <v>95000</v>
      </c>
      <c r="P184" s="39"/>
      <c r="Q184" s="41" t="s">
        <v>231</v>
      </c>
      <c r="R184" s="41" t="s">
        <v>231</v>
      </c>
      <c r="S184" s="41" t="s">
        <v>231</v>
      </c>
      <c r="T184" s="41" t="s">
        <v>231</v>
      </c>
      <c r="U184" s="41" t="s">
        <v>231</v>
      </c>
      <c r="V184" s="41" t="s">
        <v>231</v>
      </c>
      <c r="W184" s="41" t="s">
        <v>88</v>
      </c>
      <c r="X184" s="94">
        <v>144</v>
      </c>
      <c r="Y184" s="94">
        <v>11</v>
      </c>
      <c r="Z184" s="41">
        <v>1</v>
      </c>
      <c r="AA184" s="43">
        <v>140000</v>
      </c>
      <c r="AB184" s="41">
        <f>'[1]Maldi data'!AB182</f>
        <v>0.8</v>
      </c>
      <c r="AC184" s="43">
        <f t="shared" si="10"/>
        <v>112000</v>
      </c>
    </row>
    <row r="185" spans="1:29" x14ac:dyDescent="0.25">
      <c r="A185" t="s">
        <v>558</v>
      </c>
      <c r="B185" t="s">
        <v>518</v>
      </c>
      <c r="C185" t="s">
        <v>12</v>
      </c>
      <c r="D185" s="44" t="s">
        <v>519</v>
      </c>
      <c r="E185" t="s">
        <v>559</v>
      </c>
      <c r="F185" t="s">
        <v>520</v>
      </c>
      <c r="G185" s="38" t="s">
        <v>231</v>
      </c>
      <c r="H185" s="38" t="s">
        <v>88</v>
      </c>
      <c r="I185" s="93">
        <v>79</v>
      </c>
      <c r="J185" s="93">
        <v>6</v>
      </c>
      <c r="K185" s="38">
        <v>1</v>
      </c>
      <c r="L185" s="38" t="s">
        <v>231</v>
      </c>
      <c r="M185" s="43">
        <v>77000</v>
      </c>
      <c r="N185" s="40">
        <f>'[1]Maldi data'!O183</f>
        <v>1</v>
      </c>
      <c r="O185" s="39">
        <f t="shared" si="11"/>
        <v>77000</v>
      </c>
      <c r="P185" s="39"/>
      <c r="Q185" s="41" t="s">
        <v>231</v>
      </c>
      <c r="R185" s="41" t="s">
        <v>231</v>
      </c>
      <c r="S185" s="41" t="s">
        <v>231</v>
      </c>
      <c r="T185" s="41" t="s">
        <v>231</v>
      </c>
      <c r="U185" s="41" t="s">
        <v>231</v>
      </c>
      <c r="V185" s="41" t="s">
        <v>231</v>
      </c>
      <c r="W185" s="41" t="s">
        <v>88</v>
      </c>
      <c r="X185" s="94">
        <v>120</v>
      </c>
      <c r="Y185" s="94">
        <v>14</v>
      </c>
      <c r="Z185" s="41">
        <v>0</v>
      </c>
      <c r="AA185" s="43">
        <v>120000</v>
      </c>
      <c r="AB185" s="41">
        <f>'[1]Maldi data'!AB183</f>
        <v>1</v>
      </c>
      <c r="AC185" s="43">
        <f t="shared" si="10"/>
        <v>120000</v>
      </c>
    </row>
    <row r="186" spans="1:29" x14ac:dyDescent="0.25">
      <c r="A186" t="s">
        <v>560</v>
      </c>
      <c r="B186" t="s">
        <v>518</v>
      </c>
      <c r="C186" t="s">
        <v>12</v>
      </c>
      <c r="D186" s="44" t="s">
        <v>519</v>
      </c>
      <c r="E186" t="s">
        <v>561</v>
      </c>
      <c r="F186" t="s">
        <v>520</v>
      </c>
      <c r="G186" s="38" t="s">
        <v>231</v>
      </c>
      <c r="H186" s="38" t="s">
        <v>88</v>
      </c>
      <c r="I186" s="93">
        <v>95</v>
      </c>
      <c r="J186" s="93">
        <v>8</v>
      </c>
      <c r="K186" s="38">
        <v>0</v>
      </c>
      <c r="L186" s="38" t="s">
        <v>231</v>
      </c>
      <c r="M186" s="43">
        <v>94000</v>
      </c>
      <c r="N186" s="40">
        <f>'[1]Maldi data'!O184</f>
        <v>1</v>
      </c>
      <c r="O186" s="39">
        <f t="shared" si="11"/>
        <v>94000</v>
      </c>
      <c r="P186" s="39"/>
      <c r="Q186" s="41" t="s">
        <v>231</v>
      </c>
      <c r="R186" s="41" t="s">
        <v>231</v>
      </c>
      <c r="S186" s="41" t="s">
        <v>231</v>
      </c>
      <c r="T186" s="41" t="s">
        <v>231</v>
      </c>
      <c r="U186" s="41" t="s">
        <v>231</v>
      </c>
      <c r="V186" s="41" t="s">
        <v>231</v>
      </c>
      <c r="W186" s="41" t="s">
        <v>88</v>
      </c>
      <c r="X186" s="94">
        <v>154</v>
      </c>
      <c r="Y186" s="94">
        <v>9</v>
      </c>
      <c r="Z186" s="41">
        <v>0</v>
      </c>
      <c r="AA186" s="43">
        <v>150000</v>
      </c>
      <c r="AB186" s="41">
        <f>'[1]Maldi data'!AB184</f>
        <v>1</v>
      </c>
      <c r="AC186" s="43">
        <f t="shared" si="10"/>
        <v>150000</v>
      </c>
    </row>
    <row r="187" spans="1:29" x14ac:dyDescent="0.25">
      <c r="A187" t="s">
        <v>562</v>
      </c>
      <c r="B187" t="s">
        <v>518</v>
      </c>
      <c r="C187" t="s">
        <v>12</v>
      </c>
      <c r="D187" s="44" t="s">
        <v>519</v>
      </c>
      <c r="E187" t="s">
        <v>563</v>
      </c>
      <c r="F187" t="s">
        <v>520</v>
      </c>
      <c r="G187" s="38" t="s">
        <v>231</v>
      </c>
      <c r="H187" s="38" t="s">
        <v>88</v>
      </c>
      <c r="I187" s="93">
        <v>99</v>
      </c>
      <c r="J187" s="93">
        <v>13</v>
      </c>
      <c r="K187" s="38">
        <v>1</v>
      </c>
      <c r="L187" s="38" t="s">
        <v>231</v>
      </c>
      <c r="M187" s="43">
        <v>100000</v>
      </c>
      <c r="N187" s="40">
        <f>'[1]Maldi data'!O185</f>
        <v>1</v>
      </c>
      <c r="O187" s="39">
        <f t="shared" si="11"/>
        <v>100000</v>
      </c>
      <c r="P187" s="39"/>
      <c r="Q187" s="41" t="s">
        <v>231</v>
      </c>
      <c r="R187" s="41" t="s">
        <v>231</v>
      </c>
      <c r="S187" s="41" t="s">
        <v>231</v>
      </c>
      <c r="T187" s="41" t="s">
        <v>231</v>
      </c>
      <c r="U187" s="41" t="s">
        <v>231</v>
      </c>
      <c r="V187" s="41" t="s">
        <v>231</v>
      </c>
      <c r="W187" s="41" t="s">
        <v>88</v>
      </c>
      <c r="X187" s="94">
        <v>153</v>
      </c>
      <c r="Y187" s="94">
        <v>8</v>
      </c>
      <c r="Z187" s="41">
        <v>2</v>
      </c>
      <c r="AA187" s="43">
        <v>150000</v>
      </c>
      <c r="AB187" s="41">
        <f>'[1]Maldi data'!AB185</f>
        <v>1</v>
      </c>
      <c r="AC187" s="43">
        <f t="shared" si="10"/>
        <v>150000</v>
      </c>
    </row>
    <row r="188" spans="1:29" s="75" customFormat="1" x14ac:dyDescent="0.25"/>
  </sheetData>
  <mergeCells count="1">
    <mergeCell ref="Q1:Z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1AAEC2-5794-4C98-A829-322F8178B1F9}">
  <dimension ref="A1:W59"/>
  <sheetViews>
    <sheetView topLeftCell="A34" zoomScale="136" zoomScaleNormal="136" workbookViewId="0">
      <selection activeCell="A14" sqref="A14:XFD14"/>
    </sheetView>
  </sheetViews>
  <sheetFormatPr defaultRowHeight="15" x14ac:dyDescent="0.25"/>
  <cols>
    <col min="3" max="3" width="24" customWidth="1"/>
    <col min="4" max="4" width="9.140625" style="65"/>
    <col min="5" max="8" width="9.140625" style="46"/>
    <col min="9" max="9" width="9.140625" style="65"/>
    <col min="10" max="13" width="9.140625" style="46"/>
    <col min="14" max="15" width="9.140625" style="65"/>
    <col min="16" max="17" width="9.140625" style="46"/>
  </cols>
  <sheetData>
    <row r="1" spans="1:23" x14ac:dyDescent="0.25">
      <c r="A1" s="1"/>
      <c r="B1" s="50"/>
      <c r="C1" s="1"/>
      <c r="D1" s="112" t="s">
        <v>682</v>
      </c>
      <c r="E1" s="112"/>
      <c r="F1" s="112"/>
      <c r="G1" s="112"/>
      <c r="H1" s="62"/>
      <c r="I1" s="112" t="s">
        <v>681</v>
      </c>
      <c r="J1" s="112"/>
      <c r="K1" s="112"/>
      <c r="L1" s="67"/>
      <c r="M1" s="62"/>
      <c r="N1" s="111" t="s">
        <v>683</v>
      </c>
      <c r="O1" s="111"/>
      <c r="P1" s="111"/>
      <c r="Q1" s="111"/>
      <c r="R1" s="111"/>
      <c r="S1" s="64"/>
      <c r="T1" s="64"/>
      <c r="U1" s="64"/>
      <c r="V1" s="64"/>
      <c r="W1" s="64"/>
    </row>
    <row r="2" spans="1:23" x14ac:dyDescent="0.25">
      <c r="A2" s="1" t="s">
        <v>564</v>
      </c>
      <c r="B2" s="50" t="s">
        <v>565</v>
      </c>
      <c r="C2" s="1" t="s">
        <v>118</v>
      </c>
      <c r="D2" s="69" t="s">
        <v>566</v>
      </c>
      <c r="E2" s="60">
        <v>-1</v>
      </c>
      <c r="F2" s="60">
        <v>-2</v>
      </c>
      <c r="G2" s="67" t="s">
        <v>567</v>
      </c>
      <c r="H2" s="62"/>
      <c r="I2" s="69" t="s">
        <v>566</v>
      </c>
      <c r="J2" s="60">
        <v>-1</v>
      </c>
      <c r="K2" s="60">
        <v>-2</v>
      </c>
      <c r="L2" s="67" t="s">
        <v>567</v>
      </c>
      <c r="M2" s="62"/>
      <c r="N2" s="69" t="s">
        <v>568</v>
      </c>
      <c r="O2" s="69" t="s">
        <v>568</v>
      </c>
      <c r="P2" s="60" t="s">
        <v>569</v>
      </c>
      <c r="Q2" s="60">
        <v>-1</v>
      </c>
      <c r="R2" s="49" t="s">
        <v>567</v>
      </c>
    </row>
    <row r="3" spans="1:23" x14ac:dyDescent="0.25">
      <c r="A3" s="70">
        <v>1100</v>
      </c>
      <c r="B3" s="50" t="s">
        <v>570</v>
      </c>
      <c r="C3" s="1" t="s">
        <v>571</v>
      </c>
      <c r="D3" s="69">
        <v>132</v>
      </c>
      <c r="E3" s="60">
        <v>12</v>
      </c>
      <c r="F3" s="60">
        <v>3</v>
      </c>
      <c r="G3" s="67">
        <v>131</v>
      </c>
      <c r="H3" s="62"/>
      <c r="I3" s="69">
        <v>84</v>
      </c>
      <c r="J3" s="60">
        <v>6</v>
      </c>
      <c r="K3" s="60">
        <v>0</v>
      </c>
      <c r="L3" s="67">
        <v>82</v>
      </c>
      <c r="M3" s="62"/>
      <c r="N3" s="69">
        <v>70</v>
      </c>
      <c r="O3" s="69">
        <v>60</v>
      </c>
      <c r="P3" s="60">
        <v>17</v>
      </c>
      <c r="Q3" s="60">
        <v>2</v>
      </c>
      <c r="R3" s="49">
        <v>151</v>
      </c>
    </row>
    <row r="4" spans="1:23" x14ac:dyDescent="0.25">
      <c r="A4" s="70">
        <v>1101</v>
      </c>
      <c r="B4" s="50" t="s">
        <v>570</v>
      </c>
      <c r="C4" s="1" t="s">
        <v>210</v>
      </c>
      <c r="D4" s="69" t="s">
        <v>88</v>
      </c>
      <c r="E4" s="60">
        <v>115</v>
      </c>
      <c r="F4" s="60">
        <v>8</v>
      </c>
      <c r="G4" s="71">
        <v>1100</v>
      </c>
      <c r="H4" s="63"/>
      <c r="I4" s="69" t="s">
        <v>88</v>
      </c>
      <c r="J4" s="60">
        <v>58</v>
      </c>
      <c r="K4" s="60">
        <v>7</v>
      </c>
      <c r="L4" s="67">
        <v>591</v>
      </c>
      <c r="M4" s="62"/>
      <c r="N4" s="69" t="s">
        <v>88</v>
      </c>
      <c r="O4" s="69" t="s">
        <v>88</v>
      </c>
      <c r="P4" s="60">
        <v>87</v>
      </c>
      <c r="Q4" s="60">
        <v>8</v>
      </c>
      <c r="R4" s="49">
        <v>864</v>
      </c>
    </row>
    <row r="5" spans="1:23" x14ac:dyDescent="0.25">
      <c r="A5" s="70">
        <v>1102</v>
      </c>
      <c r="B5" s="50" t="s">
        <v>570</v>
      </c>
      <c r="C5" s="1" t="s">
        <v>152</v>
      </c>
      <c r="D5" s="69">
        <v>125</v>
      </c>
      <c r="E5" s="60">
        <v>10</v>
      </c>
      <c r="F5" s="60">
        <v>2</v>
      </c>
      <c r="G5" s="67">
        <v>123</v>
      </c>
      <c r="H5" s="62"/>
      <c r="I5" s="69">
        <v>94</v>
      </c>
      <c r="J5" s="60">
        <v>9</v>
      </c>
      <c r="K5" s="60">
        <v>0</v>
      </c>
      <c r="L5" s="67">
        <v>94</v>
      </c>
      <c r="M5" s="62"/>
      <c r="N5" s="69">
        <v>57</v>
      </c>
      <c r="O5" s="69">
        <v>57</v>
      </c>
      <c r="P5" s="60">
        <v>11</v>
      </c>
      <c r="Q5" s="60">
        <v>0</v>
      </c>
      <c r="R5" s="49">
        <v>112</v>
      </c>
    </row>
    <row r="6" spans="1:23" x14ac:dyDescent="0.25">
      <c r="A6" s="70">
        <v>1103</v>
      </c>
      <c r="B6" s="50" t="s">
        <v>570</v>
      </c>
      <c r="C6" s="1" t="s">
        <v>572</v>
      </c>
      <c r="D6" s="69">
        <v>172</v>
      </c>
      <c r="E6" s="60">
        <v>17</v>
      </c>
      <c r="F6" s="60">
        <v>0</v>
      </c>
      <c r="G6" s="67">
        <v>172</v>
      </c>
      <c r="H6" s="62"/>
      <c r="I6" s="69" t="s">
        <v>88</v>
      </c>
      <c r="J6" s="60">
        <v>20</v>
      </c>
      <c r="K6" s="60">
        <v>1</v>
      </c>
      <c r="L6" s="67">
        <v>191</v>
      </c>
      <c r="M6" s="62"/>
      <c r="N6" s="69">
        <v>84</v>
      </c>
      <c r="O6" s="69">
        <v>73</v>
      </c>
      <c r="P6" s="60">
        <v>17</v>
      </c>
      <c r="Q6" s="60">
        <v>1</v>
      </c>
      <c r="R6" s="49">
        <v>164</v>
      </c>
    </row>
    <row r="7" spans="1:23" x14ac:dyDescent="0.25">
      <c r="A7" s="70">
        <v>1105</v>
      </c>
      <c r="B7" s="50" t="s">
        <v>570</v>
      </c>
      <c r="C7" s="1" t="s">
        <v>573</v>
      </c>
      <c r="D7" s="69">
        <v>102</v>
      </c>
      <c r="E7" s="60">
        <v>5</v>
      </c>
      <c r="F7" s="60">
        <v>2</v>
      </c>
      <c r="G7" s="67">
        <v>97</v>
      </c>
      <c r="H7" s="62"/>
      <c r="I7" s="69">
        <v>80</v>
      </c>
      <c r="J7" s="60">
        <v>5</v>
      </c>
      <c r="K7" s="60">
        <v>0</v>
      </c>
      <c r="L7" s="67">
        <v>77</v>
      </c>
      <c r="M7" s="62"/>
      <c r="N7" s="69">
        <v>38</v>
      </c>
      <c r="O7" s="69">
        <v>49</v>
      </c>
      <c r="P7" s="60">
        <v>0</v>
      </c>
      <c r="Q7" s="60">
        <v>0</v>
      </c>
      <c r="R7" s="49">
        <v>87</v>
      </c>
    </row>
    <row r="8" spans="1:23" x14ac:dyDescent="0.25">
      <c r="A8" s="70">
        <v>1107</v>
      </c>
      <c r="B8" s="50" t="s">
        <v>570</v>
      </c>
      <c r="C8" s="1" t="s">
        <v>215</v>
      </c>
      <c r="D8" s="69">
        <v>151</v>
      </c>
      <c r="E8" s="60">
        <v>16</v>
      </c>
      <c r="F8" s="60">
        <v>1</v>
      </c>
      <c r="G8" s="67">
        <v>152</v>
      </c>
      <c r="H8" s="62"/>
      <c r="I8" s="69">
        <v>142</v>
      </c>
      <c r="J8" s="60">
        <v>15</v>
      </c>
      <c r="K8" s="60">
        <v>1</v>
      </c>
      <c r="L8" s="67">
        <v>143</v>
      </c>
      <c r="M8" s="62"/>
      <c r="N8" s="69">
        <v>84</v>
      </c>
      <c r="O8" s="69">
        <v>71</v>
      </c>
      <c r="P8" s="60">
        <v>20</v>
      </c>
      <c r="Q8" s="60">
        <v>3</v>
      </c>
      <c r="R8" s="49">
        <v>178</v>
      </c>
    </row>
    <row r="9" spans="1:23" x14ac:dyDescent="0.25">
      <c r="A9" s="70">
        <v>1108</v>
      </c>
      <c r="B9" s="50" t="s">
        <v>574</v>
      </c>
      <c r="C9" s="1" t="s">
        <v>572</v>
      </c>
      <c r="D9" s="69">
        <v>61</v>
      </c>
      <c r="E9" s="60">
        <v>4</v>
      </c>
      <c r="F9" s="60">
        <v>1</v>
      </c>
      <c r="G9" s="67">
        <v>59</v>
      </c>
      <c r="H9" s="62"/>
      <c r="I9" s="69">
        <v>43</v>
      </c>
      <c r="J9" s="60">
        <v>6</v>
      </c>
      <c r="K9" s="60">
        <v>1</v>
      </c>
      <c r="L9" s="67">
        <v>45</v>
      </c>
      <c r="M9" s="62"/>
      <c r="N9" s="69">
        <v>33</v>
      </c>
      <c r="O9" s="69">
        <v>35</v>
      </c>
      <c r="P9" s="60">
        <v>3</v>
      </c>
      <c r="Q9" s="60">
        <v>0</v>
      </c>
      <c r="R9" s="49">
        <v>49</v>
      </c>
    </row>
    <row r="10" spans="1:23" x14ac:dyDescent="0.25">
      <c r="A10" s="70">
        <v>1109</v>
      </c>
      <c r="B10" s="50" t="s">
        <v>574</v>
      </c>
      <c r="C10" s="1" t="s">
        <v>572</v>
      </c>
      <c r="D10" s="69">
        <v>112</v>
      </c>
      <c r="E10" s="60">
        <v>5</v>
      </c>
      <c r="F10" s="60">
        <v>1</v>
      </c>
      <c r="G10" s="67">
        <v>106</v>
      </c>
      <c r="H10" s="62"/>
      <c r="I10" s="69">
        <v>109</v>
      </c>
      <c r="J10" s="60">
        <v>16</v>
      </c>
      <c r="K10" s="60">
        <v>0</v>
      </c>
      <c r="L10" s="67">
        <v>114</v>
      </c>
      <c r="M10" s="62"/>
      <c r="N10" s="69">
        <v>53</v>
      </c>
      <c r="O10" s="69">
        <v>46</v>
      </c>
      <c r="P10" s="60">
        <v>6</v>
      </c>
      <c r="Q10" s="60">
        <v>3</v>
      </c>
      <c r="R10" s="49">
        <v>80</v>
      </c>
    </row>
    <row r="11" spans="1:23" x14ac:dyDescent="0.25">
      <c r="A11" s="70">
        <v>1149</v>
      </c>
      <c r="B11" s="50" t="s">
        <v>574</v>
      </c>
      <c r="C11" s="1" t="s">
        <v>575</v>
      </c>
      <c r="D11" s="69">
        <v>117</v>
      </c>
      <c r="E11" s="60">
        <v>8</v>
      </c>
      <c r="F11" s="60">
        <v>2</v>
      </c>
      <c r="G11" s="67">
        <v>114</v>
      </c>
      <c r="H11" s="62"/>
      <c r="I11" s="69">
        <v>104</v>
      </c>
      <c r="J11" s="60">
        <v>16</v>
      </c>
      <c r="K11" s="60">
        <v>2</v>
      </c>
      <c r="L11" s="67">
        <v>109</v>
      </c>
      <c r="M11" s="62"/>
      <c r="N11" s="69">
        <v>69</v>
      </c>
      <c r="O11" s="69">
        <v>70</v>
      </c>
      <c r="P11" s="60">
        <v>10</v>
      </c>
      <c r="Q11" s="60">
        <v>0</v>
      </c>
      <c r="R11" s="49">
        <v>119</v>
      </c>
    </row>
    <row r="12" spans="1:23" x14ac:dyDescent="0.25">
      <c r="A12" s="70">
        <v>1150</v>
      </c>
      <c r="B12" s="50" t="s">
        <v>574</v>
      </c>
      <c r="C12" s="1" t="s">
        <v>213</v>
      </c>
      <c r="D12" s="69">
        <v>29</v>
      </c>
      <c r="E12" s="60">
        <v>2</v>
      </c>
      <c r="F12" s="60">
        <v>0</v>
      </c>
      <c r="G12" s="67">
        <v>29</v>
      </c>
      <c r="H12" s="62"/>
      <c r="I12" s="69">
        <v>32</v>
      </c>
      <c r="J12" s="60">
        <v>0</v>
      </c>
      <c r="K12" s="60">
        <v>0</v>
      </c>
      <c r="L12" s="67">
        <v>32</v>
      </c>
      <c r="M12" s="62"/>
      <c r="N12" s="69">
        <v>18</v>
      </c>
      <c r="O12" s="69">
        <v>14</v>
      </c>
      <c r="P12" s="60">
        <v>2</v>
      </c>
      <c r="Q12" s="60">
        <v>0</v>
      </c>
      <c r="R12" s="49">
        <v>26</v>
      </c>
    </row>
    <row r="13" spans="1:23" x14ac:dyDescent="0.25">
      <c r="A13" s="70">
        <v>1151</v>
      </c>
      <c r="B13" s="50" t="s">
        <v>574</v>
      </c>
      <c r="C13" s="1" t="s">
        <v>576</v>
      </c>
      <c r="D13" s="69">
        <v>102</v>
      </c>
      <c r="E13" s="60">
        <v>15</v>
      </c>
      <c r="F13" s="60">
        <v>0</v>
      </c>
      <c r="G13" s="67">
        <v>106</v>
      </c>
      <c r="H13" s="62"/>
      <c r="I13" s="69">
        <v>95</v>
      </c>
      <c r="J13" s="60">
        <v>13</v>
      </c>
      <c r="K13" s="60">
        <v>1</v>
      </c>
      <c r="L13" s="67">
        <v>98</v>
      </c>
      <c r="M13" s="62"/>
      <c r="N13" s="69">
        <v>55</v>
      </c>
      <c r="O13" s="69">
        <v>33</v>
      </c>
      <c r="P13" s="60">
        <v>4</v>
      </c>
      <c r="Q13" s="60">
        <v>2</v>
      </c>
      <c r="R13" s="49">
        <v>64</v>
      </c>
    </row>
    <row r="14" spans="1:23" x14ac:dyDescent="0.25">
      <c r="A14" s="70">
        <v>1152</v>
      </c>
      <c r="B14" s="50" t="s">
        <v>577</v>
      </c>
      <c r="C14" s="1" t="s">
        <v>578</v>
      </c>
      <c r="D14" s="69">
        <v>105</v>
      </c>
      <c r="E14" s="60">
        <v>7</v>
      </c>
      <c r="F14" s="60">
        <v>1</v>
      </c>
      <c r="G14" s="67">
        <v>102</v>
      </c>
      <c r="H14" s="62"/>
      <c r="I14" s="69">
        <v>79</v>
      </c>
      <c r="J14" s="60">
        <v>5</v>
      </c>
      <c r="K14" s="60">
        <v>0</v>
      </c>
      <c r="L14" s="67">
        <v>76</v>
      </c>
      <c r="M14" s="62"/>
      <c r="N14" s="69">
        <v>44</v>
      </c>
      <c r="O14" s="69">
        <v>53</v>
      </c>
      <c r="P14" s="60">
        <v>13</v>
      </c>
      <c r="Q14" s="60">
        <v>3</v>
      </c>
      <c r="R14" s="49">
        <v>114</v>
      </c>
    </row>
    <row r="15" spans="1:23" x14ac:dyDescent="0.25">
      <c r="A15" s="70">
        <v>1153</v>
      </c>
      <c r="B15" s="50" t="s">
        <v>577</v>
      </c>
      <c r="C15" s="1" t="s">
        <v>572</v>
      </c>
      <c r="D15" s="69">
        <v>110</v>
      </c>
      <c r="E15" s="60">
        <v>9</v>
      </c>
      <c r="F15" s="60">
        <v>2</v>
      </c>
      <c r="G15" s="67">
        <v>108</v>
      </c>
      <c r="H15" s="62"/>
      <c r="I15" s="69">
        <v>89</v>
      </c>
      <c r="J15" s="60">
        <v>13</v>
      </c>
      <c r="K15" s="60">
        <v>1</v>
      </c>
      <c r="L15" s="67">
        <v>93</v>
      </c>
      <c r="M15" s="62"/>
      <c r="N15" s="69">
        <v>68</v>
      </c>
      <c r="O15" s="69">
        <v>66</v>
      </c>
      <c r="P15" s="60">
        <v>18</v>
      </c>
      <c r="Q15" s="60">
        <v>1</v>
      </c>
      <c r="R15" s="49">
        <v>157</v>
      </c>
    </row>
    <row r="16" spans="1:23" x14ac:dyDescent="0.25">
      <c r="A16" s="70">
        <v>1154</v>
      </c>
      <c r="B16" s="50" t="s">
        <v>577</v>
      </c>
      <c r="C16" s="1" t="s">
        <v>214</v>
      </c>
      <c r="D16" s="69">
        <v>129</v>
      </c>
      <c r="E16" s="60">
        <v>13</v>
      </c>
      <c r="F16" s="60">
        <v>2</v>
      </c>
      <c r="G16" s="67">
        <v>129</v>
      </c>
      <c r="H16" s="62"/>
      <c r="I16" s="69">
        <v>101</v>
      </c>
      <c r="J16" s="60">
        <v>9</v>
      </c>
      <c r="K16" s="60">
        <v>1</v>
      </c>
      <c r="L16" s="67">
        <v>100</v>
      </c>
      <c r="M16" s="62"/>
      <c r="N16" s="69">
        <v>59</v>
      </c>
      <c r="O16" s="69">
        <v>58</v>
      </c>
      <c r="P16" s="60">
        <v>17</v>
      </c>
      <c r="Q16" s="60">
        <v>2</v>
      </c>
      <c r="R16" s="49">
        <v>154</v>
      </c>
    </row>
    <row r="17" spans="1:18" x14ac:dyDescent="0.25">
      <c r="A17" s="70">
        <v>1155</v>
      </c>
      <c r="B17" s="50" t="s">
        <v>577</v>
      </c>
      <c r="C17" s="1" t="s">
        <v>217</v>
      </c>
      <c r="D17" s="69">
        <v>130</v>
      </c>
      <c r="E17" s="60">
        <v>17</v>
      </c>
      <c r="F17" s="60">
        <v>2</v>
      </c>
      <c r="G17" s="67">
        <v>134</v>
      </c>
      <c r="H17" s="62"/>
      <c r="I17" s="69">
        <v>107</v>
      </c>
      <c r="J17" s="60">
        <v>9</v>
      </c>
      <c r="K17" s="60">
        <v>0</v>
      </c>
      <c r="L17" s="67">
        <v>105</v>
      </c>
      <c r="M17" s="62"/>
      <c r="N17" s="69">
        <v>72</v>
      </c>
      <c r="O17" s="69">
        <v>48</v>
      </c>
      <c r="P17" s="60">
        <v>9</v>
      </c>
      <c r="Q17" s="60">
        <v>0</v>
      </c>
      <c r="R17" s="49">
        <v>105</v>
      </c>
    </row>
    <row r="18" spans="1:18" x14ac:dyDescent="0.25">
      <c r="A18" s="70">
        <v>1156</v>
      </c>
      <c r="B18" s="50" t="s">
        <v>577</v>
      </c>
      <c r="C18" s="1" t="s">
        <v>579</v>
      </c>
      <c r="D18" s="69">
        <v>128</v>
      </c>
      <c r="E18" s="60">
        <v>14</v>
      </c>
      <c r="F18" s="60">
        <v>2</v>
      </c>
      <c r="G18" s="67">
        <v>129</v>
      </c>
      <c r="H18" s="62"/>
      <c r="I18" s="69">
        <v>111</v>
      </c>
      <c r="J18" s="60">
        <v>17</v>
      </c>
      <c r="K18" s="60">
        <v>1</v>
      </c>
      <c r="L18" s="67">
        <v>116</v>
      </c>
      <c r="M18" s="62"/>
      <c r="N18" s="69">
        <v>68</v>
      </c>
      <c r="O18" s="69">
        <v>71</v>
      </c>
      <c r="P18" s="60">
        <v>12</v>
      </c>
      <c r="Q18" s="60">
        <v>0</v>
      </c>
      <c r="R18" s="49">
        <v>130</v>
      </c>
    </row>
    <row r="19" spans="1:18" x14ac:dyDescent="0.25">
      <c r="A19" s="70">
        <v>1157</v>
      </c>
      <c r="B19" s="50" t="s">
        <v>274</v>
      </c>
      <c r="C19" s="1" t="s">
        <v>580</v>
      </c>
      <c r="D19" s="69">
        <v>143</v>
      </c>
      <c r="E19" s="60">
        <v>17</v>
      </c>
      <c r="F19" s="60">
        <v>2</v>
      </c>
      <c r="G19" s="67">
        <v>145</v>
      </c>
      <c r="H19" s="62"/>
      <c r="I19" s="69" t="s">
        <v>88</v>
      </c>
      <c r="J19" s="60">
        <v>20</v>
      </c>
      <c r="K19" s="60">
        <v>2</v>
      </c>
      <c r="L19" s="67">
        <v>200</v>
      </c>
      <c r="M19" s="62"/>
      <c r="N19" s="69">
        <v>62</v>
      </c>
      <c r="O19" s="69">
        <v>50</v>
      </c>
      <c r="P19" s="60">
        <v>15</v>
      </c>
      <c r="Q19" s="60">
        <v>1</v>
      </c>
      <c r="R19" s="49">
        <v>131</v>
      </c>
    </row>
    <row r="20" spans="1:18" x14ac:dyDescent="0.25">
      <c r="A20" s="70">
        <v>1158</v>
      </c>
      <c r="B20" s="50" t="s">
        <v>274</v>
      </c>
      <c r="C20" s="1" t="s">
        <v>580</v>
      </c>
      <c r="D20" s="69">
        <v>83</v>
      </c>
      <c r="E20" s="60">
        <v>8</v>
      </c>
      <c r="F20" s="60">
        <v>0</v>
      </c>
      <c r="G20" s="67">
        <v>83</v>
      </c>
      <c r="H20" s="62"/>
      <c r="I20" s="69">
        <v>62</v>
      </c>
      <c r="J20" s="60">
        <v>3</v>
      </c>
      <c r="K20" s="60">
        <v>2</v>
      </c>
      <c r="L20" s="67">
        <v>59</v>
      </c>
      <c r="M20" s="62"/>
      <c r="N20" s="69">
        <v>55</v>
      </c>
      <c r="O20" s="69">
        <v>40</v>
      </c>
      <c r="P20" s="60">
        <v>8</v>
      </c>
      <c r="Q20" s="60">
        <v>0</v>
      </c>
      <c r="R20" s="49">
        <v>88</v>
      </c>
    </row>
    <row r="21" spans="1:18" x14ac:dyDescent="0.25">
      <c r="A21" s="72">
        <v>3018</v>
      </c>
      <c r="B21" s="50" t="s">
        <v>581</v>
      </c>
      <c r="C21" s="1" t="s">
        <v>582</v>
      </c>
      <c r="D21" s="69">
        <v>81</v>
      </c>
      <c r="E21" s="60">
        <v>7</v>
      </c>
      <c r="F21" s="60">
        <v>2</v>
      </c>
      <c r="G21" s="67">
        <v>80</v>
      </c>
      <c r="H21" s="62"/>
      <c r="I21" s="69">
        <v>82</v>
      </c>
      <c r="J21" s="60">
        <v>9</v>
      </c>
      <c r="K21" s="60">
        <v>2</v>
      </c>
      <c r="L21" s="67">
        <v>83</v>
      </c>
      <c r="M21" s="62"/>
      <c r="N21" s="69">
        <v>37</v>
      </c>
      <c r="O21" s="69">
        <v>37</v>
      </c>
      <c r="P21" s="60">
        <v>6</v>
      </c>
      <c r="Q21" s="60">
        <v>2</v>
      </c>
      <c r="R21" s="49">
        <v>67</v>
      </c>
    </row>
    <row r="22" spans="1:18" x14ac:dyDescent="0.25">
      <c r="A22" s="70">
        <v>1160</v>
      </c>
      <c r="B22" s="50" t="s">
        <v>274</v>
      </c>
      <c r="C22" s="1" t="s">
        <v>572</v>
      </c>
      <c r="D22" s="69">
        <v>94</v>
      </c>
      <c r="E22" s="60">
        <v>4</v>
      </c>
      <c r="F22" s="60">
        <v>1</v>
      </c>
      <c r="G22" s="67">
        <v>89</v>
      </c>
      <c r="H22" s="62"/>
      <c r="I22" s="69">
        <v>95</v>
      </c>
      <c r="J22" s="60">
        <v>10</v>
      </c>
      <c r="K22" s="60">
        <v>1</v>
      </c>
      <c r="L22" s="67">
        <v>95</v>
      </c>
      <c r="M22" s="62"/>
      <c r="N22" s="69">
        <v>45</v>
      </c>
      <c r="O22" s="69">
        <v>53</v>
      </c>
      <c r="P22" s="60">
        <v>15</v>
      </c>
      <c r="Q22" s="60">
        <v>0</v>
      </c>
      <c r="R22" s="49">
        <v>125</v>
      </c>
    </row>
    <row r="23" spans="1:18" x14ac:dyDescent="0.25">
      <c r="A23" s="70">
        <v>1161</v>
      </c>
      <c r="B23" s="50" t="s">
        <v>274</v>
      </c>
      <c r="C23" s="1" t="s">
        <v>583</v>
      </c>
      <c r="D23" s="69">
        <v>140</v>
      </c>
      <c r="E23" s="60">
        <v>14</v>
      </c>
      <c r="F23" s="60">
        <v>2</v>
      </c>
      <c r="G23" s="67">
        <v>140</v>
      </c>
      <c r="H23" s="62"/>
      <c r="I23" s="69" t="s">
        <v>88</v>
      </c>
      <c r="J23" s="60">
        <v>21</v>
      </c>
      <c r="K23" s="60">
        <v>1</v>
      </c>
      <c r="L23" s="67">
        <v>200</v>
      </c>
      <c r="M23" s="62"/>
      <c r="N23" s="69">
        <v>77</v>
      </c>
      <c r="O23" s="69">
        <v>66</v>
      </c>
      <c r="P23" s="60">
        <v>25</v>
      </c>
      <c r="Q23" s="60">
        <v>0</v>
      </c>
      <c r="R23" s="49">
        <v>197</v>
      </c>
    </row>
    <row r="24" spans="1:18" x14ac:dyDescent="0.25">
      <c r="A24" s="70">
        <v>1162</v>
      </c>
      <c r="B24" s="50" t="s">
        <v>274</v>
      </c>
      <c r="C24" s="1" t="s">
        <v>117</v>
      </c>
      <c r="D24" s="69">
        <v>126</v>
      </c>
      <c r="E24" s="60">
        <v>6</v>
      </c>
      <c r="F24" s="60">
        <v>0</v>
      </c>
      <c r="G24" s="67">
        <v>119</v>
      </c>
      <c r="H24" s="62"/>
      <c r="I24" s="69">
        <v>113</v>
      </c>
      <c r="J24" s="60">
        <v>16</v>
      </c>
      <c r="K24" s="60">
        <v>1</v>
      </c>
      <c r="L24" s="67">
        <v>117</v>
      </c>
      <c r="M24" s="62"/>
      <c r="N24" s="69">
        <v>73</v>
      </c>
      <c r="O24" s="69">
        <v>73</v>
      </c>
      <c r="P24" s="60">
        <v>11</v>
      </c>
      <c r="Q24" s="60">
        <v>2</v>
      </c>
      <c r="R24" s="49">
        <v>128</v>
      </c>
    </row>
    <row r="25" spans="1:18" x14ac:dyDescent="0.25">
      <c r="A25" s="70">
        <v>1163</v>
      </c>
      <c r="B25" s="50" t="s">
        <v>276</v>
      </c>
      <c r="C25" s="1" t="s">
        <v>212</v>
      </c>
      <c r="D25" s="69">
        <v>138</v>
      </c>
      <c r="E25" s="60">
        <v>13</v>
      </c>
      <c r="F25" s="60">
        <v>2</v>
      </c>
      <c r="G25" s="67">
        <v>135</v>
      </c>
      <c r="H25" s="62"/>
      <c r="I25" s="69">
        <v>106</v>
      </c>
      <c r="J25" s="60">
        <v>9</v>
      </c>
      <c r="K25" s="60">
        <v>0</v>
      </c>
      <c r="L25" s="67">
        <v>105</v>
      </c>
      <c r="M25" s="62"/>
      <c r="N25" s="69">
        <v>88</v>
      </c>
      <c r="O25" s="69">
        <v>68</v>
      </c>
      <c r="P25" s="60">
        <v>20</v>
      </c>
      <c r="Q25" s="60">
        <v>1</v>
      </c>
      <c r="R25" s="49">
        <v>178</v>
      </c>
    </row>
    <row r="26" spans="1:18" x14ac:dyDescent="0.25">
      <c r="A26" s="70">
        <v>1164</v>
      </c>
      <c r="B26" s="50" t="s">
        <v>276</v>
      </c>
      <c r="C26" s="1" t="s">
        <v>584</v>
      </c>
      <c r="D26" s="69">
        <v>155</v>
      </c>
      <c r="E26" s="60">
        <v>14</v>
      </c>
      <c r="F26" s="60">
        <v>0</v>
      </c>
      <c r="G26" s="67">
        <v>154</v>
      </c>
      <c r="H26" s="62"/>
      <c r="I26" s="69">
        <v>141</v>
      </c>
      <c r="J26" s="60">
        <v>12</v>
      </c>
      <c r="K26" s="60">
        <v>2</v>
      </c>
      <c r="L26" s="67">
        <v>139</v>
      </c>
      <c r="M26" s="62"/>
      <c r="N26" s="69">
        <v>61</v>
      </c>
      <c r="O26" s="69">
        <v>82</v>
      </c>
      <c r="P26" s="60">
        <v>20</v>
      </c>
      <c r="Q26" s="60">
        <v>3</v>
      </c>
      <c r="R26" s="49">
        <v>172</v>
      </c>
    </row>
    <row r="27" spans="1:18" x14ac:dyDescent="0.25">
      <c r="A27" s="70">
        <v>1165</v>
      </c>
      <c r="B27" s="50" t="s">
        <v>276</v>
      </c>
      <c r="C27" s="1" t="s">
        <v>96</v>
      </c>
      <c r="D27" s="69">
        <v>114</v>
      </c>
      <c r="E27" s="60">
        <v>17</v>
      </c>
      <c r="F27" s="60">
        <v>0</v>
      </c>
      <c r="G27" s="67">
        <v>119</v>
      </c>
      <c r="H27" s="62"/>
      <c r="I27" s="69">
        <v>96</v>
      </c>
      <c r="J27" s="60">
        <v>14</v>
      </c>
      <c r="K27" s="60">
        <v>0</v>
      </c>
      <c r="L27" s="67">
        <v>100</v>
      </c>
      <c r="M27" s="62"/>
      <c r="N27" s="69">
        <v>60</v>
      </c>
      <c r="O27" s="69">
        <v>72</v>
      </c>
      <c r="P27" s="60">
        <v>12</v>
      </c>
      <c r="Q27" s="60">
        <v>0</v>
      </c>
      <c r="R27" s="49">
        <v>126</v>
      </c>
    </row>
    <row r="28" spans="1:18" x14ac:dyDescent="0.25">
      <c r="A28" s="70">
        <v>1166</v>
      </c>
      <c r="B28" s="50" t="s">
        <v>276</v>
      </c>
      <c r="C28" s="1" t="s">
        <v>572</v>
      </c>
      <c r="D28" s="69">
        <v>150</v>
      </c>
      <c r="E28" s="60">
        <v>19</v>
      </c>
      <c r="F28" s="60">
        <v>1</v>
      </c>
      <c r="G28" s="67">
        <v>154</v>
      </c>
      <c r="H28" s="62"/>
      <c r="I28" s="69">
        <v>143</v>
      </c>
      <c r="J28" s="60">
        <v>20</v>
      </c>
      <c r="K28" s="60">
        <v>0</v>
      </c>
      <c r="L28" s="67">
        <v>148</v>
      </c>
      <c r="M28" s="62"/>
      <c r="N28" s="69">
        <v>79</v>
      </c>
      <c r="O28" s="69">
        <v>81</v>
      </c>
      <c r="P28" s="60">
        <v>23</v>
      </c>
      <c r="Q28" s="60">
        <v>3</v>
      </c>
      <c r="R28" s="49">
        <v>195</v>
      </c>
    </row>
    <row r="29" spans="1:18" x14ac:dyDescent="0.25">
      <c r="A29" s="70">
        <v>1168</v>
      </c>
      <c r="B29" s="50" t="s">
        <v>276</v>
      </c>
      <c r="C29" s="1" t="s">
        <v>117</v>
      </c>
      <c r="D29" s="69">
        <v>73</v>
      </c>
      <c r="E29" s="60">
        <v>9</v>
      </c>
      <c r="F29" s="60">
        <v>1</v>
      </c>
      <c r="G29" s="67">
        <v>75</v>
      </c>
      <c r="H29" s="62"/>
      <c r="I29" s="69">
        <v>81</v>
      </c>
      <c r="J29" s="60">
        <v>10</v>
      </c>
      <c r="K29" s="60">
        <v>0</v>
      </c>
      <c r="L29" s="67">
        <v>83</v>
      </c>
      <c r="M29" s="62"/>
      <c r="N29" s="69">
        <v>36</v>
      </c>
      <c r="O29" s="69">
        <v>59</v>
      </c>
      <c r="P29" s="60">
        <v>7</v>
      </c>
      <c r="Q29" s="60">
        <v>1</v>
      </c>
      <c r="R29" s="49">
        <v>83</v>
      </c>
    </row>
    <row r="30" spans="1:18" x14ac:dyDescent="0.25">
      <c r="A30" s="70">
        <v>1169</v>
      </c>
      <c r="B30" s="50" t="s">
        <v>278</v>
      </c>
      <c r="C30" s="1" t="s">
        <v>520</v>
      </c>
      <c r="D30" s="69">
        <v>146</v>
      </c>
      <c r="E30" s="60">
        <v>20</v>
      </c>
      <c r="F30" s="60">
        <v>1</v>
      </c>
      <c r="G30" s="67">
        <v>151</v>
      </c>
      <c r="H30" s="62"/>
      <c r="I30" s="69">
        <v>142</v>
      </c>
      <c r="J30" s="60">
        <v>17</v>
      </c>
      <c r="K30" s="60">
        <v>1</v>
      </c>
      <c r="L30" s="67">
        <v>145</v>
      </c>
      <c r="M30" s="62"/>
      <c r="N30" s="69">
        <v>106</v>
      </c>
      <c r="O30" s="69">
        <v>68</v>
      </c>
      <c r="P30" s="60">
        <v>21</v>
      </c>
      <c r="Q30" s="60">
        <v>2</v>
      </c>
      <c r="R30" s="49">
        <v>209</v>
      </c>
    </row>
    <row r="31" spans="1:18" x14ac:dyDescent="0.25">
      <c r="A31" s="70">
        <v>1170</v>
      </c>
      <c r="B31" s="50" t="s">
        <v>278</v>
      </c>
      <c r="C31" s="1" t="s">
        <v>580</v>
      </c>
      <c r="D31" s="69">
        <v>140</v>
      </c>
      <c r="E31" s="60">
        <v>13</v>
      </c>
      <c r="F31" s="60">
        <v>0</v>
      </c>
      <c r="G31" s="67">
        <v>139</v>
      </c>
      <c r="H31" s="62"/>
      <c r="I31" s="69">
        <v>133</v>
      </c>
      <c r="J31" s="60">
        <v>14</v>
      </c>
      <c r="K31" s="60">
        <v>0</v>
      </c>
      <c r="L31" s="67">
        <v>134</v>
      </c>
      <c r="M31" s="62"/>
      <c r="N31" s="69">
        <v>62</v>
      </c>
      <c r="O31" s="69">
        <v>94</v>
      </c>
      <c r="P31" s="60">
        <v>23</v>
      </c>
      <c r="Q31" s="60">
        <v>2</v>
      </c>
      <c r="R31" s="49">
        <v>227</v>
      </c>
    </row>
    <row r="32" spans="1:18" x14ac:dyDescent="0.25">
      <c r="A32" s="70">
        <v>1171</v>
      </c>
      <c r="B32" s="50" t="s">
        <v>278</v>
      </c>
      <c r="C32" s="1" t="s">
        <v>580</v>
      </c>
      <c r="D32" s="69">
        <v>52</v>
      </c>
      <c r="E32" s="60">
        <v>6</v>
      </c>
      <c r="F32" s="60">
        <v>0</v>
      </c>
      <c r="G32" s="67">
        <v>53</v>
      </c>
      <c r="H32" s="62"/>
      <c r="I32" s="69">
        <v>40</v>
      </c>
      <c r="J32" s="60">
        <v>3</v>
      </c>
      <c r="K32" s="60">
        <v>0</v>
      </c>
      <c r="L32" s="67">
        <v>39</v>
      </c>
      <c r="M32" s="62"/>
      <c r="N32" s="69">
        <v>34</v>
      </c>
      <c r="O32" s="69">
        <v>37</v>
      </c>
      <c r="P32" s="60">
        <v>8</v>
      </c>
      <c r="Q32" s="60">
        <v>1</v>
      </c>
      <c r="R32" s="49">
        <v>76</v>
      </c>
    </row>
    <row r="33" spans="1:18" x14ac:dyDescent="0.25">
      <c r="A33" s="70">
        <v>1172</v>
      </c>
      <c r="B33" s="50" t="s">
        <v>278</v>
      </c>
      <c r="C33" s="1" t="s">
        <v>585</v>
      </c>
      <c r="D33" s="69">
        <v>147</v>
      </c>
      <c r="E33" s="60">
        <v>12</v>
      </c>
      <c r="F33" s="60">
        <v>0</v>
      </c>
      <c r="G33" s="67">
        <v>145</v>
      </c>
      <c r="H33" s="62"/>
      <c r="I33" s="69">
        <v>110</v>
      </c>
      <c r="J33" s="60">
        <v>13</v>
      </c>
      <c r="K33" s="60">
        <v>3</v>
      </c>
      <c r="L33" s="67">
        <v>112</v>
      </c>
      <c r="M33" s="62"/>
      <c r="N33" s="69">
        <v>73</v>
      </c>
      <c r="O33" s="69">
        <v>64</v>
      </c>
      <c r="P33" s="60">
        <v>17</v>
      </c>
      <c r="Q33" s="60">
        <v>1</v>
      </c>
      <c r="R33" s="49">
        <v>164</v>
      </c>
    </row>
    <row r="34" spans="1:18" x14ac:dyDescent="0.25">
      <c r="A34" s="70">
        <v>1173</v>
      </c>
      <c r="B34" s="50" t="s">
        <v>278</v>
      </c>
      <c r="C34" s="1" t="s">
        <v>586</v>
      </c>
      <c r="D34" s="69">
        <v>156</v>
      </c>
      <c r="E34" s="60">
        <v>17</v>
      </c>
      <c r="F34" s="60">
        <v>3</v>
      </c>
      <c r="G34" s="67">
        <v>182</v>
      </c>
      <c r="H34" s="62"/>
      <c r="I34" s="69">
        <v>115</v>
      </c>
      <c r="J34" s="60">
        <v>13</v>
      </c>
      <c r="K34" s="60">
        <v>3</v>
      </c>
      <c r="L34" s="67">
        <v>116</v>
      </c>
      <c r="M34" s="62"/>
      <c r="N34" s="69">
        <v>85</v>
      </c>
      <c r="O34" s="69">
        <v>87</v>
      </c>
      <c r="P34" s="60">
        <v>20</v>
      </c>
      <c r="Q34" s="60">
        <v>1</v>
      </c>
      <c r="R34" s="49">
        <v>191</v>
      </c>
    </row>
    <row r="35" spans="1:18" x14ac:dyDescent="0.25">
      <c r="A35" s="70">
        <v>1174</v>
      </c>
      <c r="B35" s="50" t="s">
        <v>278</v>
      </c>
      <c r="C35" s="1" t="s">
        <v>487</v>
      </c>
      <c r="D35" s="69">
        <v>214</v>
      </c>
      <c r="E35" s="60">
        <v>25</v>
      </c>
      <c r="F35" s="60">
        <v>0</v>
      </c>
      <c r="G35" s="67">
        <v>217</v>
      </c>
      <c r="H35" s="62"/>
      <c r="I35" s="69">
        <v>148</v>
      </c>
      <c r="J35" s="60">
        <v>21</v>
      </c>
      <c r="K35" s="60">
        <v>5</v>
      </c>
      <c r="L35" s="67">
        <v>236</v>
      </c>
      <c r="M35" s="62"/>
      <c r="N35" s="69">
        <v>110</v>
      </c>
      <c r="O35" s="69">
        <v>108</v>
      </c>
      <c r="P35" s="60">
        <v>26</v>
      </c>
      <c r="Q35" s="60">
        <v>5</v>
      </c>
      <c r="R35" s="49">
        <v>282</v>
      </c>
    </row>
    <row r="36" spans="1:18" x14ac:dyDescent="0.25">
      <c r="A36" s="70">
        <v>1175</v>
      </c>
      <c r="B36" s="50" t="s">
        <v>323</v>
      </c>
      <c r="C36" s="1" t="s">
        <v>117</v>
      </c>
      <c r="D36" s="69">
        <v>87</v>
      </c>
      <c r="E36" s="73">
        <v>9</v>
      </c>
      <c r="F36" s="60">
        <v>1</v>
      </c>
      <c r="G36" s="67">
        <v>87</v>
      </c>
      <c r="H36" s="62"/>
      <c r="I36" s="69">
        <v>80</v>
      </c>
      <c r="J36" s="60">
        <v>8</v>
      </c>
      <c r="K36" s="60">
        <v>0</v>
      </c>
      <c r="L36" s="67">
        <v>80</v>
      </c>
      <c r="M36" s="62"/>
      <c r="N36" s="69">
        <v>49</v>
      </c>
      <c r="O36" s="69">
        <v>49</v>
      </c>
      <c r="P36" s="60">
        <v>8</v>
      </c>
      <c r="Q36" s="60">
        <v>1</v>
      </c>
      <c r="R36" s="49">
        <v>89</v>
      </c>
    </row>
    <row r="37" spans="1:18" x14ac:dyDescent="0.25">
      <c r="A37" s="70">
        <v>1176</v>
      </c>
      <c r="B37" s="50" t="s">
        <v>323</v>
      </c>
      <c r="C37" s="1" t="s">
        <v>587</v>
      </c>
      <c r="D37" s="69">
        <v>121</v>
      </c>
      <c r="E37" s="60">
        <v>5</v>
      </c>
      <c r="F37" s="60">
        <v>3</v>
      </c>
      <c r="G37" s="67">
        <v>115</v>
      </c>
      <c r="H37" s="62"/>
      <c r="I37" s="69">
        <v>84</v>
      </c>
      <c r="J37" s="60">
        <v>7</v>
      </c>
      <c r="K37" s="60">
        <v>0</v>
      </c>
      <c r="L37" s="67">
        <v>83</v>
      </c>
      <c r="M37" s="62"/>
      <c r="N37" s="69">
        <v>62</v>
      </c>
      <c r="O37" s="69">
        <v>47</v>
      </c>
      <c r="P37" s="60">
        <v>8</v>
      </c>
      <c r="Q37" s="60">
        <v>1</v>
      </c>
      <c r="R37" s="49">
        <v>95</v>
      </c>
    </row>
    <row r="38" spans="1:18" x14ac:dyDescent="0.25">
      <c r="A38" s="70">
        <v>1177</v>
      </c>
      <c r="B38" s="50" t="s">
        <v>323</v>
      </c>
      <c r="C38" s="1" t="s">
        <v>214</v>
      </c>
      <c r="D38" s="69">
        <v>94</v>
      </c>
      <c r="E38" s="60">
        <v>13</v>
      </c>
      <c r="F38" s="60">
        <v>0</v>
      </c>
      <c r="G38" s="67">
        <v>97</v>
      </c>
      <c r="H38" s="62"/>
      <c r="I38" s="69">
        <v>93</v>
      </c>
      <c r="J38" s="60">
        <v>11</v>
      </c>
      <c r="K38" s="60">
        <v>1</v>
      </c>
      <c r="L38" s="67">
        <v>95</v>
      </c>
      <c r="M38" s="62"/>
      <c r="N38" s="69">
        <v>53</v>
      </c>
      <c r="O38" s="69">
        <v>40</v>
      </c>
      <c r="P38" s="60">
        <v>12</v>
      </c>
      <c r="Q38" s="60">
        <v>0</v>
      </c>
      <c r="R38" s="49">
        <v>107</v>
      </c>
    </row>
    <row r="39" spans="1:18" x14ac:dyDescent="0.25">
      <c r="A39" s="70">
        <v>1178</v>
      </c>
      <c r="B39" s="50" t="s">
        <v>323</v>
      </c>
      <c r="C39" s="1" t="s">
        <v>588</v>
      </c>
      <c r="D39" s="69">
        <v>70</v>
      </c>
      <c r="E39" s="60">
        <v>4</v>
      </c>
      <c r="F39" s="60">
        <v>0</v>
      </c>
      <c r="G39" s="67">
        <v>67</v>
      </c>
      <c r="H39" s="62"/>
      <c r="I39" s="69">
        <v>57</v>
      </c>
      <c r="J39" s="60">
        <v>4</v>
      </c>
      <c r="K39" s="60">
        <v>0</v>
      </c>
      <c r="L39" s="67">
        <v>55</v>
      </c>
      <c r="M39" s="62"/>
      <c r="N39" s="69">
        <v>25</v>
      </c>
      <c r="O39" s="69">
        <v>26</v>
      </c>
      <c r="P39" s="60">
        <v>9</v>
      </c>
      <c r="Q39" s="60">
        <v>0</v>
      </c>
      <c r="R39" s="49">
        <v>71</v>
      </c>
    </row>
    <row r="40" spans="1:18" x14ac:dyDescent="0.25">
      <c r="A40" s="70">
        <v>1179</v>
      </c>
      <c r="B40" s="50" t="s">
        <v>323</v>
      </c>
      <c r="C40" s="1" t="s">
        <v>587</v>
      </c>
      <c r="D40" s="69">
        <v>94</v>
      </c>
      <c r="E40" s="60">
        <v>12</v>
      </c>
      <c r="F40" s="60">
        <v>2</v>
      </c>
      <c r="G40" s="67">
        <v>96</v>
      </c>
      <c r="H40" s="62"/>
      <c r="I40" s="69">
        <v>82</v>
      </c>
      <c r="J40" s="60">
        <v>13</v>
      </c>
      <c r="K40" s="60">
        <v>1</v>
      </c>
      <c r="L40" s="67">
        <v>86</v>
      </c>
      <c r="M40" s="62"/>
      <c r="N40" s="69">
        <v>40</v>
      </c>
      <c r="O40" s="69">
        <v>66</v>
      </c>
      <c r="P40" s="60">
        <v>13</v>
      </c>
      <c r="Q40" s="60">
        <v>4</v>
      </c>
      <c r="R40" s="49">
        <v>118</v>
      </c>
    </row>
    <row r="41" spans="1:18" x14ac:dyDescent="0.25">
      <c r="A41" s="70">
        <v>1180</v>
      </c>
      <c r="B41" s="50" t="s">
        <v>323</v>
      </c>
      <c r="C41" s="1" t="s">
        <v>215</v>
      </c>
      <c r="D41" s="69">
        <v>96</v>
      </c>
      <c r="E41" s="60">
        <v>11</v>
      </c>
      <c r="F41" s="60">
        <v>2</v>
      </c>
      <c r="G41" s="67">
        <v>97</v>
      </c>
      <c r="H41" s="62"/>
      <c r="I41" s="69">
        <v>71</v>
      </c>
      <c r="J41" s="60">
        <v>6</v>
      </c>
      <c r="K41" s="60">
        <v>1</v>
      </c>
      <c r="L41" s="67">
        <v>70</v>
      </c>
      <c r="M41" s="62"/>
      <c r="N41" s="69">
        <v>28</v>
      </c>
      <c r="O41" s="69">
        <v>45</v>
      </c>
      <c r="P41" s="60">
        <v>15</v>
      </c>
      <c r="Q41" s="60">
        <v>0</v>
      </c>
      <c r="R41" s="49">
        <v>112</v>
      </c>
    </row>
    <row r="42" spans="1:18" x14ac:dyDescent="0.25">
      <c r="A42" s="70">
        <v>1181</v>
      </c>
      <c r="B42" s="50">
        <v>4</v>
      </c>
      <c r="C42" s="1" t="s">
        <v>587</v>
      </c>
      <c r="D42" s="69">
        <v>150</v>
      </c>
      <c r="E42" s="60">
        <v>14</v>
      </c>
      <c r="F42" s="60">
        <v>3</v>
      </c>
      <c r="G42" s="67">
        <v>149</v>
      </c>
      <c r="H42" s="62"/>
      <c r="I42" s="69">
        <v>103</v>
      </c>
      <c r="J42" s="60">
        <v>9</v>
      </c>
      <c r="K42" s="60">
        <v>8</v>
      </c>
      <c r="L42" s="67">
        <v>93</v>
      </c>
      <c r="M42" s="62"/>
      <c r="N42" s="69">
        <v>63</v>
      </c>
      <c r="O42" s="69">
        <v>73</v>
      </c>
      <c r="P42" s="60">
        <v>18</v>
      </c>
      <c r="Q42" s="60">
        <v>2</v>
      </c>
      <c r="R42" s="49">
        <v>182</v>
      </c>
    </row>
    <row r="43" spans="1:18" x14ac:dyDescent="0.25">
      <c r="A43" s="70">
        <v>1445</v>
      </c>
      <c r="B43" s="50" t="s">
        <v>581</v>
      </c>
      <c r="C43" s="1" t="s">
        <v>589</v>
      </c>
      <c r="D43" s="69">
        <v>153</v>
      </c>
      <c r="E43" s="60">
        <v>26</v>
      </c>
      <c r="F43" s="60">
        <v>1</v>
      </c>
      <c r="G43" s="67">
        <v>246</v>
      </c>
      <c r="H43" s="62"/>
      <c r="I43" s="69">
        <v>127</v>
      </c>
      <c r="J43" s="60">
        <v>18</v>
      </c>
      <c r="K43" s="60">
        <v>0</v>
      </c>
      <c r="L43" s="67">
        <v>132</v>
      </c>
      <c r="M43" s="62"/>
      <c r="N43" s="69">
        <v>90</v>
      </c>
      <c r="O43" s="69">
        <v>104</v>
      </c>
      <c r="P43" s="60">
        <v>27</v>
      </c>
      <c r="Q43" s="60">
        <v>3</v>
      </c>
      <c r="R43" s="49">
        <v>273</v>
      </c>
    </row>
    <row r="44" spans="1:18" x14ac:dyDescent="0.25">
      <c r="A44" s="70">
        <v>1447</v>
      </c>
      <c r="B44" s="50" t="s">
        <v>581</v>
      </c>
      <c r="C44" s="1" t="s">
        <v>590</v>
      </c>
      <c r="D44" s="69">
        <v>220</v>
      </c>
      <c r="E44" s="60">
        <v>18</v>
      </c>
      <c r="F44" s="60">
        <v>4</v>
      </c>
      <c r="G44" s="67">
        <v>216</v>
      </c>
      <c r="H44" s="62"/>
      <c r="I44" s="69">
        <v>170</v>
      </c>
      <c r="J44" s="60">
        <v>23</v>
      </c>
      <c r="K44" s="60">
        <v>3</v>
      </c>
      <c r="L44" s="67">
        <v>236</v>
      </c>
      <c r="M44" s="62"/>
      <c r="N44" s="69">
        <v>99</v>
      </c>
      <c r="O44" s="69">
        <v>101</v>
      </c>
      <c r="P44" s="60">
        <v>15</v>
      </c>
      <c r="Q44" s="60">
        <v>1</v>
      </c>
      <c r="R44" s="49">
        <v>175</v>
      </c>
    </row>
    <row r="45" spans="1:18" x14ac:dyDescent="0.25">
      <c r="A45" s="70">
        <v>1448</v>
      </c>
      <c r="B45" s="50" t="s">
        <v>581</v>
      </c>
      <c r="C45" s="1" t="s">
        <v>591</v>
      </c>
      <c r="D45" s="69">
        <v>196</v>
      </c>
      <c r="E45" s="60">
        <v>17</v>
      </c>
      <c r="F45" s="60">
        <v>5</v>
      </c>
      <c r="G45" s="67">
        <v>200</v>
      </c>
      <c r="H45" s="62"/>
      <c r="I45" s="69">
        <v>168</v>
      </c>
      <c r="J45" s="60">
        <v>19</v>
      </c>
      <c r="K45" s="60">
        <v>3</v>
      </c>
      <c r="L45" s="67">
        <v>200</v>
      </c>
      <c r="M45" s="62"/>
      <c r="N45" s="69">
        <v>122</v>
      </c>
      <c r="O45" s="69">
        <v>88</v>
      </c>
      <c r="P45" s="60">
        <v>19</v>
      </c>
      <c r="Q45" s="60">
        <v>2</v>
      </c>
      <c r="R45" s="49">
        <v>200</v>
      </c>
    </row>
    <row r="46" spans="1:18" x14ac:dyDescent="0.25">
      <c r="A46" s="70">
        <v>1449</v>
      </c>
      <c r="B46" s="50" t="s">
        <v>574</v>
      </c>
      <c r="C46" s="1" t="s">
        <v>213</v>
      </c>
      <c r="D46" s="69">
        <v>17</v>
      </c>
      <c r="E46" s="60">
        <v>2</v>
      </c>
      <c r="F46" s="60">
        <v>0</v>
      </c>
      <c r="G46" s="67">
        <v>17</v>
      </c>
      <c r="H46" s="62"/>
      <c r="I46" s="69">
        <v>5</v>
      </c>
      <c r="J46" s="60">
        <v>0</v>
      </c>
      <c r="K46" s="60">
        <v>0</v>
      </c>
      <c r="L46" s="67">
        <v>5</v>
      </c>
      <c r="M46" s="62"/>
      <c r="N46" s="69">
        <v>3</v>
      </c>
      <c r="O46" s="69">
        <v>7</v>
      </c>
      <c r="P46" s="60">
        <v>1</v>
      </c>
      <c r="Q46" s="60">
        <v>0</v>
      </c>
      <c r="R46" s="49">
        <v>10</v>
      </c>
    </row>
    <row r="47" spans="1:18" x14ac:dyDescent="0.25">
      <c r="A47" s="70">
        <v>1450</v>
      </c>
      <c r="B47" s="50" t="s">
        <v>581</v>
      </c>
      <c r="C47" s="1" t="s">
        <v>592</v>
      </c>
      <c r="D47" s="69">
        <v>169</v>
      </c>
      <c r="E47" s="60">
        <v>16</v>
      </c>
      <c r="F47" s="60">
        <v>1</v>
      </c>
      <c r="G47" s="67">
        <v>168</v>
      </c>
      <c r="H47" s="62"/>
      <c r="I47" s="69">
        <v>143</v>
      </c>
      <c r="J47" s="60">
        <v>18</v>
      </c>
      <c r="K47" s="60">
        <v>2</v>
      </c>
      <c r="L47" s="67">
        <v>182</v>
      </c>
      <c r="M47" s="62"/>
      <c r="N47" s="69">
        <v>98</v>
      </c>
      <c r="O47" s="69">
        <v>78</v>
      </c>
      <c r="P47" s="60">
        <v>16</v>
      </c>
      <c r="Q47" s="60">
        <v>5</v>
      </c>
      <c r="R47" s="49">
        <v>190</v>
      </c>
    </row>
    <row r="48" spans="1:18" x14ac:dyDescent="0.25">
      <c r="A48" s="70">
        <v>1453</v>
      </c>
      <c r="B48" s="50" t="s">
        <v>581</v>
      </c>
      <c r="C48" s="1" t="s">
        <v>593</v>
      </c>
      <c r="D48" s="69">
        <v>188</v>
      </c>
      <c r="E48" s="60">
        <v>18</v>
      </c>
      <c r="F48" s="60">
        <v>3</v>
      </c>
      <c r="G48" s="67">
        <v>187</v>
      </c>
      <c r="H48" s="62"/>
      <c r="I48" s="69">
        <v>163</v>
      </c>
      <c r="J48" s="60">
        <v>17</v>
      </c>
      <c r="K48" s="60">
        <v>5</v>
      </c>
      <c r="L48" s="67">
        <v>200</v>
      </c>
      <c r="M48" s="62"/>
      <c r="N48" s="69">
        <v>88</v>
      </c>
      <c r="O48" s="69">
        <v>85</v>
      </c>
      <c r="P48" s="60">
        <v>22</v>
      </c>
      <c r="Q48" s="60">
        <v>1</v>
      </c>
      <c r="R48" s="49">
        <v>209</v>
      </c>
    </row>
    <row r="49" spans="1:18" x14ac:dyDescent="0.25">
      <c r="A49" s="70">
        <v>6600</v>
      </c>
      <c r="B49" s="50" t="s">
        <v>323</v>
      </c>
      <c r="C49" s="1" t="s">
        <v>594</v>
      </c>
      <c r="D49" s="69">
        <v>103</v>
      </c>
      <c r="E49" s="60">
        <v>10</v>
      </c>
      <c r="F49" s="60">
        <v>1</v>
      </c>
      <c r="G49" s="67">
        <v>103</v>
      </c>
      <c r="H49" s="62"/>
      <c r="I49" s="69">
        <v>105</v>
      </c>
      <c r="J49" s="60">
        <v>9</v>
      </c>
      <c r="K49" s="60">
        <v>1</v>
      </c>
      <c r="L49" s="67">
        <v>104</v>
      </c>
      <c r="M49" s="62"/>
      <c r="N49" s="69">
        <v>44</v>
      </c>
      <c r="O49" s="69">
        <v>52</v>
      </c>
      <c r="P49" s="60">
        <v>10</v>
      </c>
      <c r="Q49" s="60">
        <v>1</v>
      </c>
      <c r="R49" s="49">
        <v>98</v>
      </c>
    </row>
    <row r="50" spans="1:18" x14ac:dyDescent="0.25">
      <c r="A50" s="70">
        <v>16066</v>
      </c>
      <c r="B50" s="50" t="s">
        <v>274</v>
      </c>
      <c r="C50" s="1" t="s">
        <v>185</v>
      </c>
      <c r="D50" s="69">
        <v>143</v>
      </c>
      <c r="E50" s="60">
        <v>16</v>
      </c>
      <c r="F50" s="60">
        <v>1</v>
      </c>
      <c r="G50" s="67">
        <v>155</v>
      </c>
      <c r="H50" s="62"/>
      <c r="I50" s="69">
        <v>129</v>
      </c>
      <c r="J50" s="60">
        <v>13</v>
      </c>
      <c r="K50" s="60">
        <v>0</v>
      </c>
      <c r="L50" s="67">
        <v>129</v>
      </c>
      <c r="M50" s="62"/>
      <c r="N50" s="69">
        <v>72</v>
      </c>
      <c r="O50" s="69">
        <v>63</v>
      </c>
      <c r="P50" s="60">
        <v>18</v>
      </c>
      <c r="Q50" s="60">
        <v>2</v>
      </c>
      <c r="R50" s="49">
        <v>182</v>
      </c>
    </row>
    <row r="51" spans="1:18" x14ac:dyDescent="0.25">
      <c r="A51" s="72">
        <v>5219</v>
      </c>
      <c r="B51" s="50" t="s">
        <v>581</v>
      </c>
      <c r="C51" s="1" t="s">
        <v>595</v>
      </c>
      <c r="D51" s="69">
        <v>150</v>
      </c>
      <c r="E51" s="60">
        <v>11</v>
      </c>
      <c r="F51" s="60">
        <v>4</v>
      </c>
      <c r="G51" s="67">
        <v>146</v>
      </c>
      <c r="H51" s="62"/>
      <c r="I51" s="69">
        <v>131</v>
      </c>
      <c r="J51" s="60">
        <v>16</v>
      </c>
      <c r="K51" s="60">
        <v>1</v>
      </c>
      <c r="L51" s="67">
        <v>155</v>
      </c>
      <c r="M51" s="62"/>
      <c r="N51" s="69">
        <v>77</v>
      </c>
      <c r="O51" s="69">
        <v>74</v>
      </c>
      <c r="P51" s="60">
        <v>18</v>
      </c>
      <c r="Q51" s="60">
        <v>1</v>
      </c>
      <c r="R51" s="49">
        <v>172</v>
      </c>
    </row>
    <row r="52" spans="1:18" x14ac:dyDescent="0.25">
      <c r="A52" s="70">
        <v>1186</v>
      </c>
      <c r="B52" s="50">
        <v>4</v>
      </c>
      <c r="C52" s="1" t="s">
        <v>587</v>
      </c>
      <c r="D52" s="69">
        <v>145</v>
      </c>
      <c r="E52" s="60">
        <v>6</v>
      </c>
      <c r="F52" s="60">
        <v>1</v>
      </c>
      <c r="G52" s="67">
        <v>137</v>
      </c>
      <c r="H52" s="62"/>
      <c r="I52" s="69">
        <v>148</v>
      </c>
      <c r="J52" s="60">
        <v>14</v>
      </c>
      <c r="K52" s="60">
        <v>2</v>
      </c>
      <c r="L52" s="67">
        <v>147</v>
      </c>
      <c r="M52" s="62"/>
      <c r="N52" s="69">
        <v>100</v>
      </c>
      <c r="O52" s="69">
        <v>74</v>
      </c>
      <c r="P52" s="60">
        <v>16</v>
      </c>
      <c r="Q52" s="60">
        <v>2</v>
      </c>
      <c r="R52" s="49">
        <v>167</v>
      </c>
    </row>
    <row r="53" spans="1:18" x14ac:dyDescent="0.25">
      <c r="A53" s="70">
        <v>1187</v>
      </c>
      <c r="B53" s="50" t="s">
        <v>322</v>
      </c>
      <c r="C53" s="1" t="s">
        <v>520</v>
      </c>
      <c r="D53" s="69">
        <v>119</v>
      </c>
      <c r="E53" s="60">
        <v>8</v>
      </c>
      <c r="F53" s="60">
        <v>0</v>
      </c>
      <c r="G53" s="67">
        <v>115</v>
      </c>
      <c r="H53" s="62"/>
      <c r="I53" s="69">
        <v>90</v>
      </c>
      <c r="J53" s="60">
        <v>16</v>
      </c>
      <c r="K53" s="60">
        <v>3</v>
      </c>
      <c r="L53" s="67">
        <v>173</v>
      </c>
      <c r="M53" s="62"/>
      <c r="N53" s="69">
        <v>79</v>
      </c>
      <c r="O53" s="69">
        <v>77</v>
      </c>
      <c r="P53" s="60">
        <v>17</v>
      </c>
      <c r="Q53" s="60">
        <v>1</v>
      </c>
      <c r="R53" s="49">
        <v>164</v>
      </c>
    </row>
    <row r="54" spans="1:18" x14ac:dyDescent="0.25">
      <c r="A54" s="70">
        <v>1189</v>
      </c>
      <c r="B54" s="50" t="s">
        <v>324</v>
      </c>
      <c r="C54" s="1" t="s">
        <v>520</v>
      </c>
      <c r="D54" s="69">
        <v>187</v>
      </c>
      <c r="E54" s="60">
        <v>20</v>
      </c>
      <c r="F54" s="60">
        <v>4</v>
      </c>
      <c r="G54" s="67">
        <v>218</v>
      </c>
      <c r="H54" s="62"/>
      <c r="I54" s="69">
        <v>154</v>
      </c>
      <c r="J54" s="60">
        <v>14</v>
      </c>
      <c r="K54" s="60">
        <v>2</v>
      </c>
      <c r="L54" s="67">
        <v>152</v>
      </c>
      <c r="M54" s="62"/>
      <c r="N54" s="69">
        <v>71</v>
      </c>
      <c r="O54" s="69">
        <v>96</v>
      </c>
      <c r="P54" s="60">
        <v>22</v>
      </c>
      <c r="Q54" s="60">
        <v>0</v>
      </c>
      <c r="R54" s="49">
        <v>194</v>
      </c>
    </row>
    <row r="55" spans="1:18" x14ac:dyDescent="0.25">
      <c r="A55" s="70">
        <v>1190</v>
      </c>
      <c r="B55" s="50" t="s">
        <v>325</v>
      </c>
      <c r="C55" s="1" t="s">
        <v>520</v>
      </c>
      <c r="D55" s="69">
        <v>28</v>
      </c>
      <c r="E55" s="60">
        <v>3</v>
      </c>
      <c r="F55" s="60">
        <v>1</v>
      </c>
      <c r="G55" s="67">
        <v>28</v>
      </c>
      <c r="H55" s="62"/>
      <c r="I55" s="69">
        <v>27</v>
      </c>
      <c r="J55" s="60">
        <v>1</v>
      </c>
      <c r="K55" s="60">
        <v>0</v>
      </c>
      <c r="L55" s="67">
        <v>25</v>
      </c>
      <c r="M55" s="62"/>
      <c r="N55" s="69">
        <v>11</v>
      </c>
      <c r="O55" s="69">
        <v>23</v>
      </c>
      <c r="P55" s="60">
        <v>3</v>
      </c>
      <c r="Q55" s="60">
        <v>0</v>
      </c>
      <c r="R55" s="49">
        <v>32</v>
      </c>
    </row>
    <row r="56" spans="1:18" x14ac:dyDescent="0.25">
      <c r="A56" s="70">
        <v>1191</v>
      </c>
      <c r="B56" s="50" t="s">
        <v>322</v>
      </c>
      <c r="C56" s="1" t="s">
        <v>520</v>
      </c>
      <c r="D56" s="69">
        <v>117</v>
      </c>
      <c r="E56" s="60">
        <v>17</v>
      </c>
      <c r="F56" s="60">
        <v>2</v>
      </c>
      <c r="G56" s="67">
        <v>173</v>
      </c>
      <c r="H56" s="62"/>
      <c r="I56" s="69">
        <v>90</v>
      </c>
      <c r="J56" s="60">
        <v>19</v>
      </c>
      <c r="K56" s="60">
        <v>1</v>
      </c>
      <c r="L56" s="67">
        <v>182</v>
      </c>
      <c r="M56" s="62"/>
      <c r="N56" s="69">
        <v>63</v>
      </c>
      <c r="O56" s="69">
        <v>72</v>
      </c>
      <c r="P56" s="60">
        <v>12</v>
      </c>
      <c r="Q56" s="60">
        <v>1</v>
      </c>
      <c r="R56" s="49">
        <v>128</v>
      </c>
    </row>
    <row r="57" spans="1:18" x14ac:dyDescent="0.25">
      <c r="A57" s="70">
        <v>1192</v>
      </c>
      <c r="B57" s="50" t="s">
        <v>581</v>
      </c>
      <c r="C57" s="1" t="s">
        <v>596</v>
      </c>
      <c r="D57" s="69">
        <v>43</v>
      </c>
      <c r="E57" s="60">
        <v>1</v>
      </c>
      <c r="F57" s="60">
        <v>1</v>
      </c>
      <c r="G57" s="67">
        <v>40</v>
      </c>
      <c r="H57" s="62"/>
      <c r="I57" s="69">
        <v>30</v>
      </c>
      <c r="J57" s="60">
        <v>1</v>
      </c>
      <c r="K57" s="60">
        <v>0</v>
      </c>
      <c r="L57" s="67">
        <v>28</v>
      </c>
      <c r="M57" s="62"/>
      <c r="N57" s="69">
        <v>16</v>
      </c>
      <c r="O57" s="69">
        <v>25</v>
      </c>
      <c r="P57" s="60">
        <v>6</v>
      </c>
      <c r="Q57" s="60">
        <v>0</v>
      </c>
      <c r="R57" s="49">
        <v>51</v>
      </c>
    </row>
    <row r="58" spans="1:18" x14ac:dyDescent="0.25">
      <c r="A58" s="70">
        <v>1957</v>
      </c>
      <c r="B58" s="50" t="s">
        <v>570</v>
      </c>
      <c r="C58" s="1" t="s">
        <v>520</v>
      </c>
      <c r="D58" s="69">
        <v>135</v>
      </c>
      <c r="E58" s="60">
        <v>16</v>
      </c>
      <c r="F58" s="60">
        <v>0</v>
      </c>
      <c r="G58" s="67">
        <v>137</v>
      </c>
      <c r="H58" s="62"/>
      <c r="I58" s="69">
        <v>129</v>
      </c>
      <c r="J58" s="60">
        <v>14</v>
      </c>
      <c r="K58" s="60">
        <v>2</v>
      </c>
      <c r="L58" s="67">
        <v>130</v>
      </c>
      <c r="M58" s="62"/>
      <c r="N58" s="69">
        <v>89</v>
      </c>
      <c r="O58" s="69">
        <v>102</v>
      </c>
      <c r="P58" s="60">
        <v>17</v>
      </c>
      <c r="Q58" s="60">
        <v>0</v>
      </c>
      <c r="R58" s="49">
        <v>181</v>
      </c>
    </row>
    <row r="59" spans="1:18" x14ac:dyDescent="0.25">
      <c r="A59" s="70">
        <v>1979</v>
      </c>
      <c r="B59" s="50" t="s">
        <v>581</v>
      </c>
      <c r="C59" s="1" t="s">
        <v>216</v>
      </c>
      <c r="D59" s="69">
        <v>70</v>
      </c>
      <c r="E59" s="60">
        <v>12</v>
      </c>
      <c r="F59" s="60">
        <v>0</v>
      </c>
      <c r="G59" s="67">
        <v>75</v>
      </c>
      <c r="H59" s="62"/>
      <c r="I59" s="69">
        <v>63</v>
      </c>
      <c r="J59" s="60">
        <v>6</v>
      </c>
      <c r="K59" s="60">
        <v>0</v>
      </c>
      <c r="L59" s="67">
        <v>63</v>
      </c>
      <c r="M59" s="62"/>
      <c r="N59" s="69">
        <v>45</v>
      </c>
      <c r="O59" s="69">
        <v>28</v>
      </c>
      <c r="P59" s="60">
        <v>8</v>
      </c>
      <c r="Q59" s="60">
        <v>1</v>
      </c>
      <c r="R59" s="49">
        <v>77</v>
      </c>
    </row>
  </sheetData>
  <mergeCells count="3">
    <mergeCell ref="N1:R1"/>
    <mergeCell ref="I1:K1"/>
    <mergeCell ref="D1:G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EDDD96-64A1-4BBC-8BD5-15A62AA97EB8}">
  <dimension ref="A1:DO59"/>
  <sheetViews>
    <sheetView tabSelected="1" topLeftCell="A31" zoomScale="80" zoomScaleNormal="80" workbookViewId="0">
      <selection activeCell="BJ27" sqref="BJ1:DO1048576"/>
    </sheetView>
  </sheetViews>
  <sheetFormatPr defaultRowHeight="15" x14ac:dyDescent="0.25"/>
  <cols>
    <col min="2" max="2" width="28.5703125" customWidth="1"/>
    <col min="4" max="7" width="9.140625" style="46"/>
    <col min="15" max="17" width="9.140625" style="46"/>
    <col min="18" max="18" width="24.5703125" customWidth="1"/>
    <col min="20" max="20" width="16.140625" customWidth="1"/>
    <col min="31" max="119" width="9.140625" style="127"/>
  </cols>
  <sheetData>
    <row r="1" spans="1:119" x14ac:dyDescent="0.25">
      <c r="A1" s="47"/>
      <c r="B1" s="48"/>
      <c r="C1" s="1"/>
      <c r="D1" s="116" t="s">
        <v>597</v>
      </c>
      <c r="E1" s="117"/>
      <c r="F1" s="117"/>
      <c r="G1" s="117"/>
      <c r="H1" s="118"/>
      <c r="I1" s="113" t="s">
        <v>689</v>
      </c>
      <c r="J1" s="114"/>
      <c r="K1" s="114"/>
      <c r="L1" s="114"/>
      <c r="M1" s="114"/>
      <c r="N1" s="114"/>
      <c r="O1" s="114"/>
      <c r="P1" s="114"/>
      <c r="Q1" s="114"/>
      <c r="R1" s="114"/>
      <c r="S1" s="114"/>
      <c r="T1" s="115"/>
      <c r="U1" s="113" t="s">
        <v>683</v>
      </c>
      <c r="V1" s="114"/>
      <c r="W1" s="114"/>
      <c r="X1" s="114"/>
      <c r="Y1" s="114"/>
      <c r="Z1" s="114"/>
      <c r="AA1" s="114"/>
      <c r="AB1" s="115"/>
    </row>
    <row r="2" spans="1:119" x14ac:dyDescent="0.25">
      <c r="A2" s="47" t="s">
        <v>564</v>
      </c>
      <c r="B2" s="52" t="s">
        <v>598</v>
      </c>
      <c r="C2" s="1" t="s">
        <v>118</v>
      </c>
      <c r="D2" s="60">
        <v>-5</v>
      </c>
      <c r="E2" s="60">
        <v>-6</v>
      </c>
      <c r="F2" s="60">
        <v>-7</v>
      </c>
      <c r="G2" s="60">
        <v>-8</v>
      </c>
      <c r="H2" s="49" t="s">
        <v>567</v>
      </c>
      <c r="I2" s="50" t="s">
        <v>566</v>
      </c>
      <c r="J2" s="50">
        <v>-1</v>
      </c>
      <c r="K2" s="50">
        <v>-2</v>
      </c>
      <c r="L2" s="50">
        <v>-3</v>
      </c>
      <c r="M2" s="50">
        <v>-4</v>
      </c>
      <c r="N2" s="50">
        <v>-5</v>
      </c>
      <c r="O2" s="66">
        <v>-6</v>
      </c>
      <c r="P2" s="66">
        <v>-7</v>
      </c>
      <c r="Q2" s="66">
        <v>-8</v>
      </c>
      <c r="R2" s="50" t="s">
        <v>686</v>
      </c>
      <c r="S2" s="1" t="s">
        <v>599</v>
      </c>
      <c r="T2" s="1" t="s">
        <v>687</v>
      </c>
      <c r="U2" s="50">
        <v>-1</v>
      </c>
      <c r="V2" s="50">
        <v>-2</v>
      </c>
      <c r="W2" s="50">
        <v>-3</v>
      </c>
      <c r="X2" s="50">
        <v>-4</v>
      </c>
      <c r="Y2" s="50">
        <v>-5</v>
      </c>
      <c r="Z2" s="50">
        <v>-6</v>
      </c>
      <c r="AA2" s="50">
        <v>-7</v>
      </c>
      <c r="AB2" s="81" t="s">
        <v>686</v>
      </c>
      <c r="AC2" s="1" t="s">
        <v>599</v>
      </c>
      <c r="AD2" s="1" t="s">
        <v>687</v>
      </c>
    </row>
    <row r="3" spans="1:119" s="75" customFormat="1" x14ac:dyDescent="0.25">
      <c r="A3" s="76">
        <v>16662</v>
      </c>
      <c r="B3" s="77" t="s">
        <v>600</v>
      </c>
      <c r="C3" s="77" t="s">
        <v>601</v>
      </c>
      <c r="D3" s="84" t="s">
        <v>88</v>
      </c>
      <c r="E3" s="84">
        <v>21</v>
      </c>
      <c r="F3" s="84">
        <v>1</v>
      </c>
      <c r="G3" s="84">
        <v>0</v>
      </c>
      <c r="H3" s="78">
        <v>20000000</v>
      </c>
      <c r="I3" s="79">
        <v>20</v>
      </c>
      <c r="J3" s="79">
        <v>2</v>
      </c>
      <c r="K3" s="79">
        <v>0</v>
      </c>
      <c r="L3" s="79">
        <v>0</v>
      </c>
      <c r="M3" s="79">
        <v>0</v>
      </c>
      <c r="N3" s="79">
        <v>0</v>
      </c>
      <c r="O3" s="82">
        <v>0</v>
      </c>
      <c r="P3" s="82">
        <v>0</v>
      </c>
      <c r="Q3" s="82">
        <v>0</v>
      </c>
      <c r="R3" s="79">
        <v>20</v>
      </c>
      <c r="S3" s="74" t="s">
        <v>602</v>
      </c>
      <c r="T3" s="79" t="s">
        <v>605</v>
      </c>
      <c r="U3" s="79">
        <v>0</v>
      </c>
      <c r="V3" s="79">
        <v>0</v>
      </c>
      <c r="W3" s="79">
        <v>0</v>
      </c>
      <c r="X3" s="79">
        <v>0</v>
      </c>
      <c r="Y3" s="79">
        <v>0</v>
      </c>
      <c r="Z3" s="79">
        <v>0</v>
      </c>
      <c r="AA3" s="79">
        <v>0</v>
      </c>
      <c r="AB3" s="79" t="s">
        <v>605</v>
      </c>
      <c r="AC3" s="74" t="s">
        <v>602</v>
      </c>
      <c r="AD3" s="79" t="s">
        <v>605</v>
      </c>
      <c r="AE3" s="128"/>
      <c r="AF3" s="128"/>
      <c r="AG3" s="128"/>
      <c r="AH3" s="128"/>
      <c r="AI3" s="128"/>
      <c r="AJ3" s="128"/>
      <c r="AK3" s="128"/>
      <c r="AL3" s="128"/>
      <c r="AM3" s="128"/>
      <c r="AN3" s="128"/>
      <c r="AO3" s="128"/>
      <c r="AP3" s="128"/>
      <c r="AQ3" s="128"/>
      <c r="AR3" s="128"/>
      <c r="AS3" s="128"/>
      <c r="AT3" s="128"/>
      <c r="AU3" s="128"/>
      <c r="AV3" s="128"/>
      <c r="AW3" s="128"/>
      <c r="AX3" s="128"/>
      <c r="AY3" s="128"/>
      <c r="AZ3" s="128"/>
      <c r="BA3" s="128"/>
      <c r="BB3" s="128"/>
      <c r="BC3" s="128"/>
      <c r="BD3" s="128"/>
      <c r="BE3" s="128"/>
      <c r="BF3" s="128"/>
      <c r="BG3" s="128"/>
      <c r="BH3" s="128"/>
      <c r="BI3" s="128"/>
      <c r="BJ3" s="128"/>
      <c r="BK3" s="128"/>
      <c r="BL3" s="128"/>
      <c r="BM3" s="128"/>
      <c r="BN3" s="128"/>
      <c r="BO3" s="128"/>
      <c r="BP3" s="128"/>
      <c r="BQ3" s="128"/>
      <c r="BR3" s="128"/>
      <c r="BS3" s="128"/>
      <c r="BT3" s="128"/>
      <c r="BU3" s="128"/>
      <c r="BV3" s="128"/>
      <c r="BW3" s="128"/>
      <c r="BX3" s="128"/>
      <c r="BY3" s="128"/>
      <c r="BZ3" s="128"/>
      <c r="CA3" s="128"/>
      <c r="CB3" s="128"/>
      <c r="CC3" s="128"/>
      <c r="CD3" s="128"/>
      <c r="CE3" s="128"/>
      <c r="CF3" s="128"/>
      <c r="CG3" s="128"/>
      <c r="CH3" s="128"/>
      <c r="CI3" s="128"/>
      <c r="CJ3" s="128"/>
      <c r="CK3" s="128"/>
      <c r="CL3" s="128"/>
      <c r="CM3" s="128"/>
      <c r="CN3" s="128"/>
      <c r="CO3" s="128"/>
      <c r="CP3" s="128"/>
      <c r="CQ3" s="128"/>
      <c r="CR3" s="128"/>
      <c r="CS3" s="128"/>
      <c r="CT3" s="128"/>
      <c r="CU3" s="128"/>
      <c r="CV3" s="128"/>
      <c r="CW3" s="128"/>
      <c r="CX3" s="128"/>
      <c r="CY3" s="128"/>
      <c r="CZ3" s="128"/>
      <c r="DA3" s="128"/>
      <c r="DB3" s="128"/>
      <c r="DC3" s="128"/>
      <c r="DD3" s="128"/>
      <c r="DE3" s="128"/>
      <c r="DF3" s="128"/>
      <c r="DG3" s="128"/>
      <c r="DH3" s="128"/>
      <c r="DI3" s="128"/>
      <c r="DJ3" s="128"/>
      <c r="DK3" s="128"/>
      <c r="DL3" s="128"/>
      <c r="DM3" s="128"/>
      <c r="DN3" s="128"/>
      <c r="DO3" s="128"/>
    </row>
    <row r="4" spans="1:119" x14ac:dyDescent="0.25">
      <c r="A4" s="47">
        <v>17361</v>
      </c>
      <c r="B4" s="48" t="s">
        <v>603</v>
      </c>
      <c r="C4" s="1" t="s">
        <v>604</v>
      </c>
      <c r="D4" s="60"/>
      <c r="E4" s="60"/>
      <c r="F4" s="60"/>
      <c r="G4" s="60"/>
      <c r="H4" s="56">
        <v>6500000</v>
      </c>
      <c r="I4" s="50">
        <v>0</v>
      </c>
      <c r="J4" s="50">
        <v>0</v>
      </c>
      <c r="K4" s="50">
        <v>0</v>
      </c>
      <c r="L4" s="50">
        <v>0</v>
      </c>
      <c r="M4" s="50">
        <v>0</v>
      </c>
      <c r="N4" s="50">
        <v>0</v>
      </c>
      <c r="O4" s="66">
        <v>0</v>
      </c>
      <c r="P4" s="66">
        <v>0</v>
      </c>
      <c r="Q4" s="66">
        <v>0</v>
      </c>
      <c r="R4" s="50" t="s">
        <v>605</v>
      </c>
      <c r="S4" s="51" t="s">
        <v>688</v>
      </c>
      <c r="T4" s="81" t="s">
        <v>605</v>
      </c>
      <c r="U4" s="50"/>
      <c r="V4" s="50"/>
      <c r="W4" s="50"/>
      <c r="X4" s="50"/>
      <c r="Y4" s="50"/>
      <c r="Z4" s="50"/>
      <c r="AA4" s="50"/>
      <c r="AB4" s="61" t="s">
        <v>605</v>
      </c>
      <c r="AC4" s="51" t="s">
        <v>688</v>
      </c>
      <c r="AD4" s="81" t="s">
        <v>605</v>
      </c>
    </row>
    <row r="5" spans="1:119" x14ac:dyDescent="0.25">
      <c r="A5" s="53">
        <v>16684</v>
      </c>
      <c r="B5" s="54" t="s">
        <v>606</v>
      </c>
      <c r="C5" s="55" t="s">
        <v>607</v>
      </c>
      <c r="D5" s="60">
        <v>154</v>
      </c>
      <c r="E5" s="60">
        <v>13</v>
      </c>
      <c r="F5" s="60">
        <v>1</v>
      </c>
      <c r="G5" s="60">
        <v>0</v>
      </c>
      <c r="H5" s="56">
        <v>15000000</v>
      </c>
      <c r="I5" s="50">
        <v>0</v>
      </c>
      <c r="J5" s="50">
        <v>0</v>
      </c>
      <c r="K5" s="50">
        <v>0</v>
      </c>
      <c r="L5" s="50">
        <v>0</v>
      </c>
      <c r="M5" s="50">
        <v>0</v>
      </c>
      <c r="N5" s="50">
        <v>0</v>
      </c>
      <c r="O5" s="66">
        <v>0</v>
      </c>
      <c r="P5" s="66">
        <v>0</v>
      </c>
      <c r="Q5" s="66">
        <v>0</v>
      </c>
      <c r="R5" s="50" t="s">
        <v>605</v>
      </c>
      <c r="S5" s="51" t="s">
        <v>688</v>
      </c>
      <c r="T5" s="81" t="s">
        <v>605</v>
      </c>
      <c r="U5" s="50">
        <v>0</v>
      </c>
      <c r="V5" s="50">
        <v>0</v>
      </c>
      <c r="W5" s="50">
        <v>0</v>
      </c>
      <c r="X5" s="50">
        <v>0</v>
      </c>
      <c r="Y5" s="50">
        <v>0</v>
      </c>
      <c r="Z5" s="50">
        <v>0</v>
      </c>
      <c r="AA5" s="50">
        <v>0</v>
      </c>
      <c r="AB5" s="50" t="s">
        <v>605</v>
      </c>
      <c r="AC5" s="51" t="s">
        <v>688</v>
      </c>
      <c r="AD5" s="81" t="s">
        <v>605</v>
      </c>
    </row>
    <row r="6" spans="1:119" x14ac:dyDescent="0.25">
      <c r="A6" s="47">
        <v>1510</v>
      </c>
      <c r="B6" s="48" t="s">
        <v>685</v>
      </c>
      <c r="C6" s="1" t="s">
        <v>608</v>
      </c>
      <c r="D6" s="60"/>
      <c r="E6" s="60"/>
      <c r="F6" s="60"/>
      <c r="G6" s="60"/>
      <c r="H6" s="56">
        <v>120000000</v>
      </c>
      <c r="I6" s="50">
        <v>0</v>
      </c>
      <c r="J6" s="50">
        <v>0</v>
      </c>
      <c r="K6" s="50">
        <v>0</v>
      </c>
      <c r="L6" s="50">
        <v>0</v>
      </c>
      <c r="M6" s="50">
        <v>0</v>
      </c>
      <c r="N6" s="50">
        <v>0</v>
      </c>
      <c r="O6" s="66">
        <v>0</v>
      </c>
      <c r="P6" s="66">
        <v>0</v>
      </c>
      <c r="Q6" s="66">
        <v>0</v>
      </c>
      <c r="R6" s="50" t="s">
        <v>605</v>
      </c>
      <c r="S6" s="51" t="s">
        <v>688</v>
      </c>
      <c r="T6" s="81" t="s">
        <v>605</v>
      </c>
      <c r="U6" s="50"/>
      <c r="V6" s="50"/>
      <c r="W6" s="50"/>
      <c r="X6" s="50"/>
      <c r="Y6" s="50"/>
      <c r="Z6" s="50"/>
      <c r="AA6" s="50"/>
      <c r="AB6" s="83" t="s">
        <v>605</v>
      </c>
      <c r="AC6" s="51" t="s">
        <v>688</v>
      </c>
      <c r="AD6" s="81" t="s">
        <v>605</v>
      </c>
    </row>
    <row r="7" spans="1:119" x14ac:dyDescent="0.25">
      <c r="A7" s="47">
        <v>16382</v>
      </c>
      <c r="B7" s="48" t="s">
        <v>609</v>
      </c>
      <c r="C7" s="1" t="s">
        <v>610</v>
      </c>
      <c r="D7" s="60"/>
      <c r="E7" s="60"/>
      <c r="F7" s="60"/>
      <c r="G7" s="60"/>
      <c r="H7" s="56">
        <v>50000000</v>
      </c>
      <c r="I7" s="50">
        <v>0</v>
      </c>
      <c r="J7" s="50">
        <v>0</v>
      </c>
      <c r="K7" s="50">
        <v>0</v>
      </c>
      <c r="L7" s="50">
        <v>0</v>
      </c>
      <c r="M7" s="50">
        <v>0</v>
      </c>
      <c r="N7" s="50">
        <v>0</v>
      </c>
      <c r="O7" s="66">
        <v>0</v>
      </c>
      <c r="P7" s="66">
        <v>0</v>
      </c>
      <c r="Q7" s="66">
        <v>0</v>
      </c>
      <c r="R7" s="50" t="s">
        <v>605</v>
      </c>
      <c r="S7" s="51" t="s">
        <v>688</v>
      </c>
      <c r="T7" s="81" t="s">
        <v>605</v>
      </c>
      <c r="U7" s="50"/>
      <c r="V7" s="50"/>
      <c r="W7" s="50"/>
      <c r="X7" s="50"/>
      <c r="Y7" s="50"/>
      <c r="Z7" s="50"/>
      <c r="AA7" s="50"/>
      <c r="AB7" s="61" t="s">
        <v>605</v>
      </c>
      <c r="AC7" s="51" t="s">
        <v>688</v>
      </c>
      <c r="AD7" s="81" t="s">
        <v>605</v>
      </c>
    </row>
    <row r="8" spans="1:119" s="75" customFormat="1" x14ac:dyDescent="0.25">
      <c r="A8" s="76">
        <v>16616</v>
      </c>
      <c r="B8" s="77" t="s">
        <v>611</v>
      </c>
      <c r="C8" s="77" t="s">
        <v>612</v>
      </c>
      <c r="D8" s="84" t="s">
        <v>88</v>
      </c>
      <c r="E8" s="84">
        <v>37</v>
      </c>
      <c r="F8" s="84">
        <v>6</v>
      </c>
      <c r="G8" s="84">
        <v>0</v>
      </c>
      <c r="H8" s="78">
        <v>39000000</v>
      </c>
      <c r="I8" s="79" t="s">
        <v>88</v>
      </c>
      <c r="J8" s="79">
        <v>30</v>
      </c>
      <c r="K8" s="79">
        <v>0</v>
      </c>
      <c r="L8" s="79">
        <v>0</v>
      </c>
      <c r="M8" s="79">
        <v>0</v>
      </c>
      <c r="N8" s="79">
        <v>0</v>
      </c>
      <c r="O8" s="82">
        <v>0</v>
      </c>
      <c r="P8" s="82">
        <v>0</v>
      </c>
      <c r="Q8" s="82">
        <v>0</v>
      </c>
      <c r="R8" s="79">
        <v>300</v>
      </c>
      <c r="S8" s="74" t="s">
        <v>613</v>
      </c>
      <c r="T8" s="79" t="s">
        <v>605</v>
      </c>
      <c r="U8" s="79">
        <v>0</v>
      </c>
      <c r="V8" s="79">
        <v>0</v>
      </c>
      <c r="W8" s="79">
        <v>0</v>
      </c>
      <c r="X8" s="79">
        <v>0</v>
      </c>
      <c r="Y8" s="79">
        <v>0</v>
      </c>
      <c r="Z8" s="79">
        <v>0</v>
      </c>
      <c r="AA8" s="79">
        <v>0</v>
      </c>
      <c r="AB8" s="79" t="s">
        <v>605</v>
      </c>
      <c r="AC8" s="74" t="s">
        <v>613</v>
      </c>
      <c r="AD8" s="79" t="s">
        <v>605</v>
      </c>
      <c r="AE8" s="128"/>
      <c r="AF8" s="128"/>
      <c r="AG8" s="128"/>
      <c r="AH8" s="128"/>
      <c r="AI8" s="128"/>
      <c r="AJ8" s="128"/>
      <c r="AK8" s="128"/>
      <c r="AL8" s="128"/>
      <c r="AM8" s="128"/>
      <c r="AN8" s="128"/>
      <c r="AO8" s="128"/>
      <c r="AP8" s="128"/>
      <c r="AQ8" s="128"/>
      <c r="AR8" s="128"/>
      <c r="AS8" s="128"/>
      <c r="AT8" s="128"/>
      <c r="AU8" s="128"/>
      <c r="AV8" s="128"/>
      <c r="AW8" s="128"/>
      <c r="AX8" s="128"/>
      <c r="AY8" s="128"/>
      <c r="AZ8" s="128"/>
      <c r="BA8" s="128"/>
      <c r="BB8" s="128"/>
      <c r="BC8" s="128"/>
      <c r="BD8" s="128"/>
      <c r="BE8" s="128"/>
      <c r="BF8" s="128"/>
      <c r="BG8" s="128"/>
      <c r="BH8" s="128"/>
      <c r="BI8" s="128"/>
      <c r="BJ8" s="128"/>
      <c r="BK8" s="128"/>
      <c r="BL8" s="128"/>
      <c r="BM8" s="128"/>
      <c r="BN8" s="128"/>
      <c r="BO8" s="128"/>
      <c r="BP8" s="128"/>
      <c r="BQ8" s="128"/>
      <c r="BR8" s="128"/>
      <c r="BS8" s="128"/>
      <c r="BT8" s="128"/>
      <c r="BU8" s="128"/>
      <c r="BV8" s="128"/>
      <c r="BW8" s="128"/>
      <c r="BX8" s="128"/>
      <c r="BY8" s="128"/>
      <c r="BZ8" s="128"/>
      <c r="CA8" s="128"/>
      <c r="CB8" s="128"/>
      <c r="CC8" s="128"/>
      <c r="CD8" s="128"/>
      <c r="CE8" s="128"/>
      <c r="CF8" s="128"/>
      <c r="CG8" s="128"/>
      <c r="CH8" s="128"/>
      <c r="CI8" s="128"/>
      <c r="CJ8" s="128"/>
      <c r="CK8" s="128"/>
      <c r="CL8" s="128"/>
      <c r="CM8" s="128"/>
      <c r="CN8" s="128"/>
      <c r="CO8" s="128"/>
      <c r="CP8" s="128"/>
      <c r="CQ8" s="128"/>
      <c r="CR8" s="128"/>
      <c r="CS8" s="128"/>
      <c r="CT8" s="128"/>
      <c r="CU8" s="128"/>
      <c r="CV8" s="128"/>
      <c r="CW8" s="128"/>
      <c r="CX8" s="128"/>
      <c r="CY8" s="128"/>
      <c r="CZ8" s="128"/>
      <c r="DA8" s="128"/>
      <c r="DB8" s="128"/>
      <c r="DC8" s="128"/>
      <c r="DD8" s="128"/>
      <c r="DE8" s="128"/>
      <c r="DF8" s="128"/>
      <c r="DG8" s="128"/>
      <c r="DH8" s="128"/>
      <c r="DI8" s="128"/>
      <c r="DJ8" s="128"/>
      <c r="DK8" s="128"/>
      <c r="DL8" s="128"/>
      <c r="DM8" s="128"/>
      <c r="DN8" s="128"/>
      <c r="DO8" s="128"/>
    </row>
    <row r="9" spans="1:119" x14ac:dyDescent="0.25">
      <c r="A9" s="53">
        <v>16578</v>
      </c>
      <c r="B9" s="54" t="s">
        <v>614</v>
      </c>
      <c r="C9" s="55" t="s">
        <v>615</v>
      </c>
      <c r="D9" s="60" t="s">
        <v>88</v>
      </c>
      <c r="E9" s="60">
        <v>39</v>
      </c>
      <c r="F9" s="60">
        <v>9</v>
      </c>
      <c r="G9" s="60">
        <v>0</v>
      </c>
      <c r="H9" s="56">
        <v>44000000</v>
      </c>
      <c r="I9" s="50">
        <v>0</v>
      </c>
      <c r="J9" s="50">
        <v>0</v>
      </c>
      <c r="K9" s="50">
        <v>0</v>
      </c>
      <c r="L9" s="50">
        <v>0</v>
      </c>
      <c r="M9" s="50">
        <v>0</v>
      </c>
      <c r="N9" s="50">
        <v>0</v>
      </c>
      <c r="O9" s="66">
        <v>0</v>
      </c>
      <c r="P9" s="66">
        <v>0</v>
      </c>
      <c r="Q9" s="66">
        <v>0</v>
      </c>
      <c r="R9" s="50" t="s">
        <v>605</v>
      </c>
      <c r="S9" s="51" t="s">
        <v>688</v>
      </c>
      <c r="T9" s="81" t="s">
        <v>605</v>
      </c>
      <c r="U9" s="50">
        <v>0</v>
      </c>
      <c r="V9" s="50">
        <v>0</v>
      </c>
      <c r="W9" s="50">
        <v>0</v>
      </c>
      <c r="X9" s="50">
        <v>0</v>
      </c>
      <c r="Y9" s="50">
        <v>0</v>
      </c>
      <c r="Z9" s="50">
        <v>0</v>
      </c>
      <c r="AA9" s="50">
        <v>0</v>
      </c>
      <c r="AB9" s="50" t="s">
        <v>605</v>
      </c>
      <c r="AC9" s="51" t="s">
        <v>688</v>
      </c>
      <c r="AD9" s="81" t="s">
        <v>605</v>
      </c>
    </row>
    <row r="10" spans="1:119" x14ac:dyDescent="0.25">
      <c r="A10" s="53">
        <v>16623</v>
      </c>
      <c r="B10" s="54" t="s">
        <v>616</v>
      </c>
      <c r="C10" s="55" t="s">
        <v>617</v>
      </c>
      <c r="D10" s="60" t="s">
        <v>88</v>
      </c>
      <c r="E10" s="60">
        <v>28</v>
      </c>
      <c r="F10" s="60">
        <v>1</v>
      </c>
      <c r="G10" s="60">
        <v>0</v>
      </c>
      <c r="H10" s="56">
        <v>26000000</v>
      </c>
      <c r="I10" s="50">
        <v>0</v>
      </c>
      <c r="J10" s="50">
        <v>0</v>
      </c>
      <c r="K10" s="50">
        <v>0</v>
      </c>
      <c r="L10" s="50">
        <v>0</v>
      </c>
      <c r="M10" s="50">
        <v>0</v>
      </c>
      <c r="N10" s="50">
        <v>0</v>
      </c>
      <c r="O10" s="66">
        <v>0</v>
      </c>
      <c r="P10" s="66">
        <v>0</v>
      </c>
      <c r="Q10" s="66">
        <v>0</v>
      </c>
      <c r="R10" s="50" t="s">
        <v>605</v>
      </c>
      <c r="S10" s="51" t="s">
        <v>688</v>
      </c>
      <c r="T10" s="81" t="s">
        <v>605</v>
      </c>
      <c r="U10" s="50">
        <v>0</v>
      </c>
      <c r="V10" s="50">
        <v>0</v>
      </c>
      <c r="W10" s="50">
        <v>0</v>
      </c>
      <c r="X10" s="50">
        <v>0</v>
      </c>
      <c r="Y10" s="50">
        <v>0</v>
      </c>
      <c r="Z10" s="50">
        <v>0</v>
      </c>
      <c r="AA10" s="50">
        <v>0</v>
      </c>
      <c r="AB10" s="50" t="s">
        <v>605</v>
      </c>
      <c r="AC10" s="51" t="s">
        <v>688</v>
      </c>
      <c r="AD10" s="81" t="s">
        <v>605</v>
      </c>
    </row>
    <row r="11" spans="1:119" x14ac:dyDescent="0.25">
      <c r="A11" s="53">
        <v>6630</v>
      </c>
      <c r="B11" s="54" t="s">
        <v>618</v>
      </c>
      <c r="C11" s="55" t="s">
        <v>607</v>
      </c>
      <c r="D11" s="60">
        <v>0</v>
      </c>
      <c r="E11" s="60">
        <v>0</v>
      </c>
      <c r="F11" s="60">
        <v>0</v>
      </c>
      <c r="G11" s="60">
        <v>0</v>
      </c>
      <c r="H11" s="56">
        <v>93000000</v>
      </c>
      <c r="I11" s="50">
        <v>0</v>
      </c>
      <c r="J11" s="50">
        <v>0</v>
      </c>
      <c r="K11" s="50">
        <v>0</v>
      </c>
      <c r="L11" s="50">
        <v>0</v>
      </c>
      <c r="M11" s="50">
        <v>0</v>
      </c>
      <c r="N11" s="50">
        <v>0</v>
      </c>
      <c r="O11" s="66">
        <v>0</v>
      </c>
      <c r="P11" s="66">
        <v>0</v>
      </c>
      <c r="Q11" s="66">
        <v>0</v>
      </c>
      <c r="R11" s="50" t="s">
        <v>605</v>
      </c>
      <c r="S11" s="51" t="s">
        <v>688</v>
      </c>
      <c r="T11" s="81" t="s">
        <v>605</v>
      </c>
      <c r="U11" s="50">
        <v>0</v>
      </c>
      <c r="V11" s="50">
        <v>0</v>
      </c>
      <c r="W11" s="50">
        <v>0</v>
      </c>
      <c r="X11" s="50">
        <v>0</v>
      </c>
      <c r="Y11" s="50">
        <v>0</v>
      </c>
      <c r="Z11" s="50">
        <v>0</v>
      </c>
      <c r="AA11" s="50">
        <v>0</v>
      </c>
      <c r="AB11" s="68" t="s">
        <v>605</v>
      </c>
      <c r="AC11" s="51" t="s">
        <v>688</v>
      </c>
      <c r="AD11" s="81" t="s">
        <v>605</v>
      </c>
    </row>
    <row r="12" spans="1:119" x14ac:dyDescent="0.25">
      <c r="A12" s="57">
        <v>16464</v>
      </c>
      <c r="B12" s="58" t="s">
        <v>619</v>
      </c>
      <c r="C12" s="59" t="s">
        <v>620</v>
      </c>
      <c r="D12" s="60" t="s">
        <v>88</v>
      </c>
      <c r="E12" s="60">
        <v>104</v>
      </c>
      <c r="F12" s="60">
        <v>8</v>
      </c>
      <c r="G12" s="60">
        <v>0</v>
      </c>
      <c r="H12" s="56">
        <v>100000000</v>
      </c>
      <c r="I12" s="50">
        <v>0</v>
      </c>
      <c r="J12" s="50">
        <v>0</v>
      </c>
      <c r="K12" s="50">
        <v>0</v>
      </c>
      <c r="L12" s="50">
        <v>0</v>
      </c>
      <c r="M12" s="50">
        <v>0</v>
      </c>
      <c r="N12" s="50">
        <v>0</v>
      </c>
      <c r="O12" s="66">
        <v>0</v>
      </c>
      <c r="P12" s="66">
        <v>0</v>
      </c>
      <c r="Q12" s="66">
        <v>0</v>
      </c>
      <c r="R12" s="50" t="s">
        <v>605</v>
      </c>
      <c r="S12" s="51" t="s">
        <v>688</v>
      </c>
      <c r="T12" s="81" t="s">
        <v>605</v>
      </c>
      <c r="U12" s="50">
        <v>0</v>
      </c>
      <c r="V12" s="50">
        <v>0</v>
      </c>
      <c r="W12" s="50">
        <v>0</v>
      </c>
      <c r="X12" s="50">
        <v>0</v>
      </c>
      <c r="Y12" s="50">
        <v>0</v>
      </c>
      <c r="Z12" s="50">
        <v>0</v>
      </c>
      <c r="AA12" s="50">
        <v>0</v>
      </c>
      <c r="AB12" s="68" t="s">
        <v>605</v>
      </c>
      <c r="AC12" s="51" t="s">
        <v>688</v>
      </c>
      <c r="AD12" s="81" t="s">
        <v>605</v>
      </c>
    </row>
    <row r="13" spans="1:119" x14ac:dyDescent="0.25">
      <c r="A13" s="57">
        <v>4132</v>
      </c>
      <c r="B13" s="58" t="s">
        <v>621</v>
      </c>
      <c r="C13" s="59" t="s">
        <v>587</v>
      </c>
      <c r="D13" s="60" t="s">
        <v>88</v>
      </c>
      <c r="E13" s="60" t="s">
        <v>88</v>
      </c>
      <c r="F13" s="60">
        <v>35</v>
      </c>
      <c r="G13" s="60">
        <v>3</v>
      </c>
      <c r="H13" s="56">
        <v>350000000</v>
      </c>
      <c r="I13" s="50">
        <v>0</v>
      </c>
      <c r="J13" s="50">
        <v>0</v>
      </c>
      <c r="K13" s="50">
        <v>0</v>
      </c>
      <c r="L13" s="50">
        <v>0</v>
      </c>
      <c r="M13" s="50">
        <v>0</v>
      </c>
      <c r="N13" s="50">
        <v>0</v>
      </c>
      <c r="O13" s="66">
        <v>0</v>
      </c>
      <c r="P13" s="66">
        <v>0</v>
      </c>
      <c r="Q13" s="66">
        <v>0</v>
      </c>
      <c r="R13" s="50" t="s">
        <v>605</v>
      </c>
      <c r="S13" s="51" t="s">
        <v>688</v>
      </c>
      <c r="T13" s="81" t="s">
        <v>605</v>
      </c>
      <c r="U13" s="50">
        <v>0</v>
      </c>
      <c r="V13" s="50">
        <v>0</v>
      </c>
      <c r="W13" s="50">
        <v>0</v>
      </c>
      <c r="X13" s="50">
        <v>0</v>
      </c>
      <c r="Y13" s="50">
        <v>0</v>
      </c>
      <c r="Z13" s="50">
        <v>0</v>
      </c>
      <c r="AA13" s="50">
        <v>0</v>
      </c>
      <c r="AB13" s="68" t="s">
        <v>605</v>
      </c>
      <c r="AC13" s="51" t="s">
        <v>688</v>
      </c>
      <c r="AD13" s="81" t="s">
        <v>605</v>
      </c>
    </row>
    <row r="14" spans="1:119" x14ac:dyDescent="0.25">
      <c r="A14" s="57">
        <v>16844</v>
      </c>
      <c r="B14" s="58" t="s">
        <v>622</v>
      </c>
      <c r="C14" s="59" t="s">
        <v>587</v>
      </c>
      <c r="D14" s="60"/>
      <c r="E14" s="60"/>
      <c r="F14" s="60"/>
      <c r="G14" s="60"/>
      <c r="H14" s="56">
        <v>550000000</v>
      </c>
      <c r="I14" s="50">
        <v>0</v>
      </c>
      <c r="J14" s="50">
        <v>0</v>
      </c>
      <c r="K14" s="50">
        <v>0</v>
      </c>
      <c r="L14" s="50">
        <v>0</v>
      </c>
      <c r="M14" s="50">
        <v>0</v>
      </c>
      <c r="N14" s="50">
        <v>0</v>
      </c>
      <c r="O14" s="66">
        <v>0</v>
      </c>
      <c r="P14" s="66">
        <v>0</v>
      </c>
      <c r="Q14" s="66">
        <v>0</v>
      </c>
      <c r="R14" s="50" t="s">
        <v>605</v>
      </c>
      <c r="S14" s="51" t="s">
        <v>688</v>
      </c>
      <c r="T14" s="81" t="s">
        <v>605</v>
      </c>
      <c r="U14" s="50">
        <v>0</v>
      </c>
      <c r="V14" s="50">
        <v>0</v>
      </c>
      <c r="W14" s="50">
        <v>0</v>
      </c>
      <c r="X14" s="50">
        <v>0</v>
      </c>
      <c r="Y14" s="50">
        <v>0</v>
      </c>
      <c r="Z14" s="50">
        <v>0</v>
      </c>
      <c r="AA14" s="50">
        <v>0</v>
      </c>
      <c r="AB14" s="68" t="s">
        <v>605</v>
      </c>
      <c r="AC14" s="51" t="s">
        <v>688</v>
      </c>
      <c r="AD14" s="81" t="s">
        <v>605</v>
      </c>
    </row>
    <row r="15" spans="1:119" ht="24" x14ac:dyDescent="0.25">
      <c r="A15" s="57">
        <v>7569</v>
      </c>
      <c r="B15" s="58" t="s">
        <v>623</v>
      </c>
      <c r="C15" s="59" t="s">
        <v>607</v>
      </c>
      <c r="D15" s="60" t="s">
        <v>88</v>
      </c>
      <c r="E15" s="60">
        <v>114</v>
      </c>
      <c r="F15" s="60">
        <v>11</v>
      </c>
      <c r="G15" s="60">
        <v>1</v>
      </c>
      <c r="H15" s="56">
        <v>110000000</v>
      </c>
      <c r="I15" s="50">
        <v>0</v>
      </c>
      <c r="J15" s="50">
        <v>0</v>
      </c>
      <c r="K15" s="50">
        <v>0</v>
      </c>
      <c r="L15" s="50">
        <v>0</v>
      </c>
      <c r="M15" s="50">
        <v>0</v>
      </c>
      <c r="N15" s="50">
        <v>0</v>
      </c>
      <c r="O15" s="66">
        <v>0</v>
      </c>
      <c r="P15" s="66">
        <v>0</v>
      </c>
      <c r="Q15" s="66">
        <v>0</v>
      </c>
      <c r="R15" s="50" t="s">
        <v>605</v>
      </c>
      <c r="S15" s="51" t="s">
        <v>688</v>
      </c>
      <c r="T15" s="81" t="s">
        <v>605</v>
      </c>
      <c r="U15" s="50">
        <v>0</v>
      </c>
      <c r="V15" s="50">
        <v>0</v>
      </c>
      <c r="W15" s="50">
        <v>0</v>
      </c>
      <c r="X15" s="50">
        <v>0</v>
      </c>
      <c r="Y15" s="50">
        <v>0</v>
      </c>
      <c r="Z15" s="50">
        <v>0</v>
      </c>
      <c r="AA15" s="50">
        <v>0</v>
      </c>
      <c r="AB15" s="68" t="s">
        <v>605</v>
      </c>
      <c r="AC15" s="51" t="s">
        <v>688</v>
      </c>
      <c r="AD15" s="81" t="s">
        <v>605</v>
      </c>
    </row>
    <row r="16" spans="1:119" ht="24" x14ac:dyDescent="0.25">
      <c r="A16" s="57">
        <v>3186</v>
      </c>
      <c r="B16" s="58" t="s">
        <v>624</v>
      </c>
      <c r="C16" s="59" t="s">
        <v>625</v>
      </c>
      <c r="D16" s="60" t="s">
        <v>88</v>
      </c>
      <c r="E16" s="60">
        <v>51</v>
      </c>
      <c r="F16" s="60">
        <v>5</v>
      </c>
      <c r="G16" s="60">
        <v>1</v>
      </c>
      <c r="H16" s="56">
        <v>51000000</v>
      </c>
      <c r="I16" s="50">
        <v>0</v>
      </c>
      <c r="J16" s="50">
        <v>0</v>
      </c>
      <c r="K16" s="50">
        <v>0</v>
      </c>
      <c r="L16" s="50">
        <v>0</v>
      </c>
      <c r="M16" s="50">
        <v>0</v>
      </c>
      <c r="N16" s="50">
        <v>0</v>
      </c>
      <c r="O16" s="66">
        <v>0</v>
      </c>
      <c r="P16" s="66">
        <v>0</v>
      </c>
      <c r="Q16" s="66">
        <v>0</v>
      </c>
      <c r="R16" s="50" t="s">
        <v>605</v>
      </c>
      <c r="S16" s="51" t="s">
        <v>688</v>
      </c>
      <c r="T16" s="81" t="s">
        <v>605</v>
      </c>
      <c r="U16" s="50">
        <v>0</v>
      </c>
      <c r="V16" s="50">
        <v>0</v>
      </c>
      <c r="W16" s="50">
        <v>0</v>
      </c>
      <c r="X16" s="50">
        <v>0</v>
      </c>
      <c r="Y16" s="50">
        <v>0</v>
      </c>
      <c r="Z16" s="50">
        <v>0</v>
      </c>
      <c r="AA16" s="50">
        <v>0</v>
      </c>
      <c r="AB16" s="68" t="s">
        <v>605</v>
      </c>
      <c r="AC16" s="51" t="s">
        <v>688</v>
      </c>
      <c r="AD16" s="81" t="s">
        <v>605</v>
      </c>
    </row>
    <row r="17" spans="1:119" ht="24" x14ac:dyDescent="0.25">
      <c r="A17" s="57">
        <v>8107</v>
      </c>
      <c r="B17" s="58" t="s">
        <v>626</v>
      </c>
      <c r="C17" s="59" t="s">
        <v>607</v>
      </c>
      <c r="D17" s="60" t="s">
        <v>88</v>
      </c>
      <c r="E17" s="60" t="s">
        <v>88</v>
      </c>
      <c r="F17" s="60">
        <v>54</v>
      </c>
      <c r="G17" s="60">
        <v>9</v>
      </c>
      <c r="H17" s="56">
        <v>570000000</v>
      </c>
      <c r="I17" s="50">
        <v>0</v>
      </c>
      <c r="J17" s="50">
        <v>0</v>
      </c>
      <c r="K17" s="50">
        <v>0</v>
      </c>
      <c r="L17" s="50">
        <v>0</v>
      </c>
      <c r="M17" s="50">
        <v>0</v>
      </c>
      <c r="N17" s="50">
        <v>0</v>
      </c>
      <c r="O17" s="66">
        <v>0</v>
      </c>
      <c r="P17" s="66">
        <v>0</v>
      </c>
      <c r="Q17" s="66">
        <v>0</v>
      </c>
      <c r="R17" s="50" t="s">
        <v>605</v>
      </c>
      <c r="S17" s="51" t="s">
        <v>688</v>
      </c>
      <c r="T17" s="81" t="s">
        <v>605</v>
      </c>
      <c r="U17" s="50">
        <v>0</v>
      </c>
      <c r="V17" s="50">
        <v>0</v>
      </c>
      <c r="W17" s="50">
        <v>0</v>
      </c>
      <c r="X17" s="50">
        <v>0</v>
      </c>
      <c r="Y17" s="50">
        <v>0</v>
      </c>
      <c r="Z17" s="50">
        <v>0</v>
      </c>
      <c r="AA17" s="50">
        <v>0</v>
      </c>
      <c r="AB17" s="68" t="s">
        <v>605</v>
      </c>
      <c r="AC17" s="51" t="s">
        <v>688</v>
      </c>
      <c r="AD17" s="81" t="s">
        <v>605</v>
      </c>
    </row>
    <row r="18" spans="1:119" ht="24" x14ac:dyDescent="0.25">
      <c r="A18" s="57">
        <v>6804</v>
      </c>
      <c r="B18" s="58" t="s">
        <v>627</v>
      </c>
      <c r="C18" s="59" t="s">
        <v>628</v>
      </c>
      <c r="D18" s="60" t="s">
        <v>88</v>
      </c>
      <c r="E18" s="60">
        <v>103</v>
      </c>
      <c r="F18" s="60">
        <v>7</v>
      </c>
      <c r="G18" s="60">
        <v>0</v>
      </c>
      <c r="H18" s="56">
        <v>100000000</v>
      </c>
      <c r="I18" s="50">
        <v>0</v>
      </c>
      <c r="J18" s="50">
        <v>0</v>
      </c>
      <c r="K18" s="50">
        <v>0</v>
      </c>
      <c r="L18" s="50">
        <v>0</v>
      </c>
      <c r="M18" s="50">
        <v>0</v>
      </c>
      <c r="N18" s="50">
        <v>0</v>
      </c>
      <c r="O18" s="66">
        <v>0</v>
      </c>
      <c r="P18" s="66">
        <v>0</v>
      </c>
      <c r="Q18" s="66">
        <v>0</v>
      </c>
      <c r="R18" s="50" t="s">
        <v>605</v>
      </c>
      <c r="S18" s="51" t="s">
        <v>688</v>
      </c>
      <c r="T18" s="81" t="s">
        <v>605</v>
      </c>
      <c r="U18" s="50">
        <v>0</v>
      </c>
      <c r="V18" s="50">
        <v>0</v>
      </c>
      <c r="W18" s="50">
        <v>0</v>
      </c>
      <c r="X18" s="50">
        <v>0</v>
      </c>
      <c r="Y18" s="50">
        <v>0</v>
      </c>
      <c r="Z18" s="50">
        <v>0</v>
      </c>
      <c r="AA18" s="50">
        <v>0</v>
      </c>
      <c r="AB18" s="68" t="s">
        <v>605</v>
      </c>
      <c r="AC18" s="51" t="s">
        <v>688</v>
      </c>
      <c r="AD18" s="81" t="s">
        <v>605</v>
      </c>
    </row>
    <row r="19" spans="1:119" ht="24" x14ac:dyDescent="0.25">
      <c r="A19" s="57">
        <v>16658</v>
      </c>
      <c r="B19" s="58" t="s">
        <v>629</v>
      </c>
      <c r="C19" s="59" t="s">
        <v>630</v>
      </c>
      <c r="D19" s="60" t="s">
        <v>88</v>
      </c>
      <c r="E19" s="60">
        <v>202</v>
      </c>
      <c r="F19" s="60">
        <v>30</v>
      </c>
      <c r="G19" s="60">
        <v>7</v>
      </c>
      <c r="H19" s="56">
        <v>340000000</v>
      </c>
      <c r="I19" s="50">
        <v>0</v>
      </c>
      <c r="J19" s="50">
        <v>0</v>
      </c>
      <c r="K19" s="50">
        <v>0</v>
      </c>
      <c r="L19" s="50">
        <v>0</v>
      </c>
      <c r="M19" s="50">
        <v>0</v>
      </c>
      <c r="N19" s="50">
        <v>0</v>
      </c>
      <c r="O19" s="66">
        <v>0</v>
      </c>
      <c r="P19" s="66">
        <v>0</v>
      </c>
      <c r="Q19" s="66">
        <v>0</v>
      </c>
      <c r="R19" s="50" t="s">
        <v>605</v>
      </c>
      <c r="S19" s="51" t="s">
        <v>688</v>
      </c>
      <c r="T19" s="81" t="s">
        <v>605</v>
      </c>
      <c r="U19" s="50">
        <v>0</v>
      </c>
      <c r="V19" s="50">
        <v>0</v>
      </c>
      <c r="W19" s="50">
        <v>0</v>
      </c>
      <c r="X19" s="50">
        <v>0</v>
      </c>
      <c r="Y19" s="50">
        <v>0</v>
      </c>
      <c r="Z19" s="50">
        <v>0</v>
      </c>
      <c r="AA19" s="50">
        <v>0</v>
      </c>
      <c r="AB19" s="68" t="s">
        <v>605</v>
      </c>
      <c r="AC19" s="51" t="s">
        <v>688</v>
      </c>
      <c r="AD19" s="81" t="s">
        <v>605</v>
      </c>
    </row>
    <row r="20" spans="1:119" ht="24" x14ac:dyDescent="0.25">
      <c r="A20" s="57">
        <v>16022</v>
      </c>
      <c r="B20" s="58" t="s">
        <v>631</v>
      </c>
      <c r="C20" s="59" t="s">
        <v>632</v>
      </c>
      <c r="D20" s="60" t="s">
        <v>88</v>
      </c>
      <c r="E20" s="60" t="s">
        <v>88</v>
      </c>
      <c r="F20" s="60">
        <v>30</v>
      </c>
      <c r="G20" s="60">
        <v>1</v>
      </c>
      <c r="H20" s="56">
        <v>280000000</v>
      </c>
      <c r="I20" s="50">
        <v>0</v>
      </c>
      <c r="J20" s="50">
        <v>0</v>
      </c>
      <c r="K20" s="50">
        <v>0</v>
      </c>
      <c r="L20" s="50">
        <v>0</v>
      </c>
      <c r="M20" s="50">
        <v>0</v>
      </c>
      <c r="N20" s="50">
        <v>0</v>
      </c>
      <c r="O20" s="66">
        <v>0</v>
      </c>
      <c r="P20" s="66">
        <v>0</v>
      </c>
      <c r="Q20" s="66">
        <v>0</v>
      </c>
      <c r="R20" s="50" t="s">
        <v>605</v>
      </c>
      <c r="S20" s="51" t="s">
        <v>688</v>
      </c>
      <c r="T20" s="81" t="s">
        <v>605</v>
      </c>
      <c r="U20" s="50">
        <v>0</v>
      </c>
      <c r="V20" s="50">
        <v>0</v>
      </c>
      <c r="W20" s="50">
        <v>0</v>
      </c>
      <c r="X20" s="50">
        <v>0</v>
      </c>
      <c r="Y20" s="50">
        <v>0</v>
      </c>
      <c r="Z20" s="50">
        <v>0</v>
      </c>
      <c r="AA20" s="50">
        <v>0</v>
      </c>
      <c r="AB20" s="68" t="s">
        <v>605</v>
      </c>
      <c r="AC20" s="51" t="s">
        <v>688</v>
      </c>
      <c r="AD20" s="81" t="s">
        <v>605</v>
      </c>
    </row>
    <row r="21" spans="1:119" ht="24" x14ac:dyDescent="0.25">
      <c r="A21" s="57">
        <v>16258</v>
      </c>
      <c r="B21" s="58" t="s">
        <v>633</v>
      </c>
      <c r="C21" s="59" t="s">
        <v>634</v>
      </c>
      <c r="D21" s="60" t="s">
        <v>88</v>
      </c>
      <c r="E21" s="60" t="s">
        <v>88</v>
      </c>
      <c r="F21" s="60">
        <v>125</v>
      </c>
      <c r="G21" s="60">
        <v>15</v>
      </c>
      <c r="H21" s="56">
        <v>1300000000</v>
      </c>
      <c r="I21" s="50">
        <v>0</v>
      </c>
      <c r="J21" s="50">
        <v>0</v>
      </c>
      <c r="K21" s="50">
        <v>0</v>
      </c>
      <c r="L21" s="50">
        <v>0</v>
      </c>
      <c r="M21" s="50">
        <v>0</v>
      </c>
      <c r="N21" s="50">
        <v>0</v>
      </c>
      <c r="O21" s="66">
        <v>0</v>
      </c>
      <c r="P21" s="66">
        <v>0</v>
      </c>
      <c r="Q21" s="66">
        <v>0</v>
      </c>
      <c r="R21" s="50" t="s">
        <v>605</v>
      </c>
      <c r="S21" s="51" t="s">
        <v>688</v>
      </c>
      <c r="T21" s="81" t="s">
        <v>605</v>
      </c>
      <c r="U21" s="50">
        <v>0</v>
      </c>
      <c r="V21" s="50">
        <v>0</v>
      </c>
      <c r="W21" s="50">
        <v>0</v>
      </c>
      <c r="X21" s="50">
        <v>0</v>
      </c>
      <c r="Y21" s="50">
        <v>0</v>
      </c>
      <c r="Z21" s="50">
        <v>0</v>
      </c>
      <c r="AA21" s="50">
        <v>0</v>
      </c>
      <c r="AB21" s="68" t="s">
        <v>605</v>
      </c>
      <c r="AC21" s="51" t="s">
        <v>688</v>
      </c>
      <c r="AD21" s="81" t="s">
        <v>605</v>
      </c>
    </row>
    <row r="22" spans="1:119" x14ac:dyDescent="0.25">
      <c r="A22" s="57">
        <v>16030</v>
      </c>
      <c r="B22" s="58" t="s">
        <v>635</v>
      </c>
      <c r="C22" s="59" t="s">
        <v>636</v>
      </c>
      <c r="D22" s="60" t="s">
        <v>88</v>
      </c>
      <c r="E22" s="60" t="s">
        <v>88</v>
      </c>
      <c r="F22" s="60">
        <v>52</v>
      </c>
      <c r="G22" s="60">
        <v>9</v>
      </c>
      <c r="H22" s="56">
        <v>550000000</v>
      </c>
      <c r="I22" s="50">
        <v>0</v>
      </c>
      <c r="J22" s="50">
        <v>0</v>
      </c>
      <c r="K22" s="50">
        <v>0</v>
      </c>
      <c r="L22" s="50">
        <v>0</v>
      </c>
      <c r="M22" s="50">
        <v>0</v>
      </c>
      <c r="N22" s="50">
        <v>0</v>
      </c>
      <c r="O22" s="66">
        <v>0</v>
      </c>
      <c r="P22" s="66">
        <v>0</v>
      </c>
      <c r="Q22" s="66">
        <v>0</v>
      </c>
      <c r="R22" s="50" t="s">
        <v>605</v>
      </c>
      <c r="S22" s="51" t="s">
        <v>688</v>
      </c>
      <c r="T22" s="81" t="s">
        <v>605</v>
      </c>
      <c r="U22" s="50">
        <v>0</v>
      </c>
      <c r="V22" s="50">
        <v>0</v>
      </c>
      <c r="W22" s="50">
        <v>0</v>
      </c>
      <c r="X22" s="50">
        <v>0</v>
      </c>
      <c r="Y22" s="50">
        <v>0</v>
      </c>
      <c r="Z22" s="50">
        <v>0</v>
      </c>
      <c r="AA22" s="50">
        <v>0</v>
      </c>
      <c r="AB22" s="68" t="s">
        <v>605</v>
      </c>
      <c r="AC22" s="51" t="s">
        <v>688</v>
      </c>
      <c r="AD22" s="81" t="s">
        <v>605</v>
      </c>
    </row>
    <row r="23" spans="1:119" ht="24" x14ac:dyDescent="0.25">
      <c r="A23" s="53">
        <v>1216</v>
      </c>
      <c r="B23" s="58" t="s">
        <v>637</v>
      </c>
      <c r="C23" s="59" t="s">
        <v>638</v>
      </c>
      <c r="D23" s="60" t="s">
        <v>88</v>
      </c>
      <c r="E23" s="60" t="s">
        <v>88</v>
      </c>
      <c r="F23" s="60">
        <v>53</v>
      </c>
      <c r="G23" s="60">
        <v>7</v>
      </c>
      <c r="H23" s="56">
        <v>550000000</v>
      </c>
      <c r="I23" s="50">
        <v>0</v>
      </c>
      <c r="J23" s="50">
        <v>0</v>
      </c>
      <c r="K23" s="50">
        <v>0</v>
      </c>
      <c r="L23" s="50">
        <v>0</v>
      </c>
      <c r="M23" s="50">
        <v>0</v>
      </c>
      <c r="N23" s="50">
        <v>0</v>
      </c>
      <c r="O23" s="66">
        <v>0</v>
      </c>
      <c r="P23" s="66">
        <v>0</v>
      </c>
      <c r="Q23" s="66">
        <v>0</v>
      </c>
      <c r="R23" s="50" t="s">
        <v>605</v>
      </c>
      <c r="S23" s="51" t="s">
        <v>688</v>
      </c>
      <c r="T23" s="81" t="s">
        <v>605</v>
      </c>
      <c r="U23" s="50">
        <v>0</v>
      </c>
      <c r="V23" s="50">
        <v>0</v>
      </c>
      <c r="W23" s="50">
        <v>0</v>
      </c>
      <c r="X23" s="50">
        <v>0</v>
      </c>
      <c r="Y23" s="50">
        <v>0</v>
      </c>
      <c r="Z23" s="50">
        <v>0</v>
      </c>
      <c r="AA23" s="50">
        <v>0</v>
      </c>
      <c r="AB23" s="68" t="s">
        <v>605</v>
      </c>
      <c r="AC23" s="51" t="s">
        <v>688</v>
      </c>
      <c r="AD23" s="81" t="s">
        <v>605</v>
      </c>
    </row>
    <row r="24" spans="1:119" ht="24" x14ac:dyDescent="0.25">
      <c r="A24" s="57">
        <v>16828</v>
      </c>
      <c r="B24" s="58" t="s">
        <v>639</v>
      </c>
      <c r="C24" s="59" t="s">
        <v>607</v>
      </c>
      <c r="D24" s="60" t="s">
        <v>88</v>
      </c>
      <c r="E24" s="60">
        <v>58</v>
      </c>
      <c r="F24" s="60">
        <v>4</v>
      </c>
      <c r="G24" s="60">
        <v>0</v>
      </c>
      <c r="H24" s="56">
        <v>56000000</v>
      </c>
      <c r="I24" s="50">
        <v>0</v>
      </c>
      <c r="J24" s="50">
        <v>0</v>
      </c>
      <c r="K24" s="50">
        <v>0</v>
      </c>
      <c r="L24" s="50">
        <v>0</v>
      </c>
      <c r="M24" s="50">
        <v>0</v>
      </c>
      <c r="N24" s="50">
        <v>0</v>
      </c>
      <c r="O24" s="66">
        <v>0</v>
      </c>
      <c r="P24" s="66">
        <v>0</v>
      </c>
      <c r="Q24" s="66">
        <v>0</v>
      </c>
      <c r="R24" s="50" t="s">
        <v>605</v>
      </c>
      <c r="S24" s="51" t="s">
        <v>688</v>
      </c>
      <c r="T24" s="81" t="s">
        <v>605</v>
      </c>
      <c r="U24" s="50">
        <v>0</v>
      </c>
      <c r="V24" s="50">
        <v>0</v>
      </c>
      <c r="W24" s="50">
        <v>0</v>
      </c>
      <c r="X24" s="50">
        <v>0</v>
      </c>
      <c r="Y24" s="50">
        <v>0</v>
      </c>
      <c r="Z24" s="50">
        <v>0</v>
      </c>
      <c r="AA24" s="50">
        <v>0</v>
      </c>
      <c r="AB24" s="68" t="s">
        <v>605</v>
      </c>
      <c r="AC24" s="51" t="s">
        <v>688</v>
      </c>
      <c r="AD24" s="81" t="s">
        <v>605</v>
      </c>
    </row>
    <row r="25" spans="1:119" x14ac:dyDescent="0.25">
      <c r="A25" s="57">
        <v>272</v>
      </c>
      <c r="B25" s="58" t="s">
        <v>640</v>
      </c>
      <c r="C25" s="59" t="s">
        <v>641</v>
      </c>
      <c r="D25" s="60" t="s">
        <v>88</v>
      </c>
      <c r="E25" s="60">
        <v>114</v>
      </c>
      <c r="F25" s="60">
        <v>8</v>
      </c>
      <c r="G25" s="60">
        <v>2</v>
      </c>
      <c r="H25" s="56">
        <v>110000000</v>
      </c>
      <c r="I25" s="50">
        <v>0</v>
      </c>
      <c r="J25" s="50">
        <v>0</v>
      </c>
      <c r="K25" s="50">
        <v>0</v>
      </c>
      <c r="L25" s="50">
        <v>0</v>
      </c>
      <c r="M25" s="50">
        <v>0</v>
      </c>
      <c r="N25" s="50">
        <v>0</v>
      </c>
      <c r="O25" s="66">
        <v>0</v>
      </c>
      <c r="P25" s="66">
        <v>0</v>
      </c>
      <c r="Q25" s="66">
        <v>0</v>
      </c>
      <c r="R25" s="50" t="s">
        <v>605</v>
      </c>
      <c r="S25" s="51" t="s">
        <v>688</v>
      </c>
      <c r="T25" s="81" t="s">
        <v>605</v>
      </c>
      <c r="U25" s="50">
        <v>0</v>
      </c>
      <c r="V25" s="50">
        <v>0</v>
      </c>
      <c r="W25" s="50">
        <v>0</v>
      </c>
      <c r="X25" s="50">
        <v>0</v>
      </c>
      <c r="Y25" s="50">
        <v>0</v>
      </c>
      <c r="Z25" s="50">
        <v>0</v>
      </c>
      <c r="AA25" s="50">
        <v>0</v>
      </c>
      <c r="AB25" s="68" t="s">
        <v>605</v>
      </c>
      <c r="AC25" s="51" t="s">
        <v>688</v>
      </c>
      <c r="AD25" s="81" t="s">
        <v>605</v>
      </c>
    </row>
    <row r="26" spans="1:119" x14ac:dyDescent="0.25">
      <c r="A26" s="57">
        <v>1556</v>
      </c>
      <c r="B26" s="58" t="s">
        <v>642</v>
      </c>
      <c r="C26" s="59" t="s">
        <v>643</v>
      </c>
      <c r="D26" s="60" t="s">
        <v>88</v>
      </c>
      <c r="E26" s="60" t="s">
        <v>88</v>
      </c>
      <c r="F26" s="60">
        <v>58</v>
      </c>
      <c r="G26" s="60">
        <v>6</v>
      </c>
      <c r="H26" s="56">
        <v>580000000</v>
      </c>
      <c r="I26" s="50">
        <v>0</v>
      </c>
      <c r="J26" s="50">
        <v>0</v>
      </c>
      <c r="K26" s="50">
        <v>0</v>
      </c>
      <c r="L26" s="50">
        <v>0</v>
      </c>
      <c r="M26" s="50">
        <v>0</v>
      </c>
      <c r="N26" s="50">
        <v>0</v>
      </c>
      <c r="O26" s="66">
        <v>0</v>
      </c>
      <c r="P26" s="66">
        <v>0</v>
      </c>
      <c r="Q26" s="66">
        <v>0</v>
      </c>
      <c r="R26" s="50" t="s">
        <v>605</v>
      </c>
      <c r="S26" s="51" t="s">
        <v>688</v>
      </c>
      <c r="T26" s="81" t="s">
        <v>605</v>
      </c>
      <c r="U26" s="50">
        <v>0</v>
      </c>
      <c r="V26" s="50">
        <v>0</v>
      </c>
      <c r="W26" s="50">
        <v>0</v>
      </c>
      <c r="X26" s="50">
        <v>0</v>
      </c>
      <c r="Y26" s="50">
        <v>0</v>
      </c>
      <c r="Z26" s="50">
        <v>0</v>
      </c>
      <c r="AA26" s="50">
        <v>0</v>
      </c>
      <c r="AB26" s="68" t="s">
        <v>605</v>
      </c>
      <c r="AC26" s="51" t="s">
        <v>688</v>
      </c>
      <c r="AD26" s="81" t="s">
        <v>605</v>
      </c>
    </row>
    <row r="27" spans="1:119" x14ac:dyDescent="0.25">
      <c r="A27" s="47">
        <v>16875</v>
      </c>
      <c r="B27" s="48" t="s">
        <v>644</v>
      </c>
      <c r="C27" s="1" t="s">
        <v>610</v>
      </c>
      <c r="D27" s="60"/>
      <c r="E27" s="60"/>
      <c r="F27" s="60"/>
      <c r="G27" s="60"/>
      <c r="H27" s="56">
        <v>2200000000</v>
      </c>
      <c r="I27" s="50">
        <v>0</v>
      </c>
      <c r="J27" s="50">
        <v>0</v>
      </c>
      <c r="K27" s="50">
        <v>0</v>
      </c>
      <c r="L27" s="50">
        <v>0</v>
      </c>
      <c r="M27" s="50">
        <v>0</v>
      </c>
      <c r="N27" s="50">
        <v>0</v>
      </c>
      <c r="O27" s="66">
        <v>0</v>
      </c>
      <c r="P27" s="66">
        <v>0</v>
      </c>
      <c r="Q27" s="66">
        <v>0</v>
      </c>
      <c r="R27" s="50" t="s">
        <v>605</v>
      </c>
      <c r="S27" s="51" t="s">
        <v>688</v>
      </c>
      <c r="T27" s="81" t="s">
        <v>605</v>
      </c>
      <c r="U27" s="50">
        <v>0</v>
      </c>
      <c r="V27" s="50">
        <v>0</v>
      </c>
      <c r="W27" s="50">
        <v>0</v>
      </c>
      <c r="X27" s="50">
        <v>0</v>
      </c>
      <c r="Y27" s="50">
        <v>0</v>
      </c>
      <c r="Z27" s="50">
        <v>0</v>
      </c>
      <c r="AA27" s="50">
        <v>0</v>
      </c>
      <c r="AB27" s="68" t="s">
        <v>605</v>
      </c>
      <c r="AC27" s="51" t="s">
        <v>688</v>
      </c>
      <c r="AD27" s="81" t="s">
        <v>605</v>
      </c>
    </row>
    <row r="28" spans="1:119" x14ac:dyDescent="0.25">
      <c r="A28" s="47">
        <v>16876</v>
      </c>
      <c r="B28" s="48" t="s">
        <v>645</v>
      </c>
      <c r="C28" s="1" t="s">
        <v>646</v>
      </c>
      <c r="D28" s="60"/>
      <c r="E28" s="60"/>
      <c r="F28" s="60"/>
      <c r="G28" s="60"/>
      <c r="H28" s="56">
        <v>1800000000</v>
      </c>
      <c r="I28" s="50">
        <v>0</v>
      </c>
      <c r="J28" s="50">
        <v>0</v>
      </c>
      <c r="K28" s="50">
        <v>0</v>
      </c>
      <c r="L28" s="50">
        <v>0</v>
      </c>
      <c r="M28" s="50">
        <v>0</v>
      </c>
      <c r="N28" s="50">
        <v>0</v>
      </c>
      <c r="O28" s="66">
        <v>0</v>
      </c>
      <c r="P28" s="66">
        <v>0</v>
      </c>
      <c r="Q28" s="66">
        <v>0</v>
      </c>
      <c r="R28" s="50" t="s">
        <v>605</v>
      </c>
      <c r="S28" s="51" t="s">
        <v>688</v>
      </c>
      <c r="T28" s="81" t="s">
        <v>605</v>
      </c>
      <c r="U28" s="50">
        <v>0</v>
      </c>
      <c r="V28" s="50">
        <v>0</v>
      </c>
      <c r="W28" s="50">
        <v>0</v>
      </c>
      <c r="X28" s="50">
        <v>0</v>
      </c>
      <c r="Y28" s="50">
        <v>0</v>
      </c>
      <c r="Z28" s="50">
        <v>0</v>
      </c>
      <c r="AA28" s="50">
        <v>0</v>
      </c>
      <c r="AB28" s="68" t="s">
        <v>605</v>
      </c>
      <c r="AC28" s="51" t="s">
        <v>688</v>
      </c>
      <c r="AD28" s="81" t="s">
        <v>605</v>
      </c>
    </row>
    <row r="29" spans="1:119" x14ac:dyDescent="0.25">
      <c r="A29" s="47">
        <v>5320</v>
      </c>
      <c r="B29" s="48" t="s">
        <v>647</v>
      </c>
      <c r="C29" s="1" t="s">
        <v>648</v>
      </c>
      <c r="D29" s="60"/>
      <c r="E29" s="60"/>
      <c r="F29" s="60"/>
      <c r="G29" s="60"/>
      <c r="H29" s="56">
        <v>2845000000</v>
      </c>
      <c r="I29" s="50">
        <v>0</v>
      </c>
      <c r="J29" s="50">
        <v>0</v>
      </c>
      <c r="K29" s="50">
        <v>0</v>
      </c>
      <c r="L29" s="50">
        <v>0</v>
      </c>
      <c r="M29" s="50">
        <v>0</v>
      </c>
      <c r="N29" s="50">
        <v>0</v>
      </c>
      <c r="O29" s="66">
        <v>0</v>
      </c>
      <c r="P29" s="66">
        <v>0</v>
      </c>
      <c r="Q29" s="66">
        <v>0</v>
      </c>
      <c r="R29" s="50" t="s">
        <v>605</v>
      </c>
      <c r="S29" s="51" t="s">
        <v>688</v>
      </c>
      <c r="T29" s="81" t="s">
        <v>605</v>
      </c>
      <c r="U29" s="50">
        <v>0</v>
      </c>
      <c r="V29" s="50">
        <v>0</v>
      </c>
      <c r="W29" s="50">
        <v>0</v>
      </c>
      <c r="X29" s="50">
        <v>0</v>
      </c>
      <c r="Y29" s="50">
        <v>0</v>
      </c>
      <c r="Z29" s="50">
        <v>0</v>
      </c>
      <c r="AA29" s="50">
        <v>0</v>
      </c>
      <c r="AB29" s="68" t="s">
        <v>605</v>
      </c>
      <c r="AC29" s="51" t="s">
        <v>688</v>
      </c>
      <c r="AD29" s="81" t="s">
        <v>605</v>
      </c>
    </row>
    <row r="30" spans="1:119" x14ac:dyDescent="0.25">
      <c r="A30" s="47">
        <v>4907</v>
      </c>
      <c r="B30" s="48" t="s">
        <v>647</v>
      </c>
      <c r="C30" s="1" t="s">
        <v>649</v>
      </c>
      <c r="D30" s="60"/>
      <c r="E30" s="60"/>
      <c r="F30" s="60"/>
      <c r="G30" s="60"/>
      <c r="H30" s="56">
        <v>3514000000</v>
      </c>
      <c r="I30" s="50">
        <v>0</v>
      </c>
      <c r="J30" s="50">
        <v>0</v>
      </c>
      <c r="K30" s="50">
        <v>0</v>
      </c>
      <c r="L30" s="50">
        <v>0</v>
      </c>
      <c r="M30" s="50">
        <v>0</v>
      </c>
      <c r="N30" s="50">
        <v>0</v>
      </c>
      <c r="O30" s="66">
        <v>0</v>
      </c>
      <c r="P30" s="66">
        <v>0</v>
      </c>
      <c r="Q30" s="66">
        <v>0</v>
      </c>
      <c r="R30" s="50" t="s">
        <v>605</v>
      </c>
      <c r="S30" s="51" t="s">
        <v>688</v>
      </c>
      <c r="T30" s="81" t="s">
        <v>605</v>
      </c>
      <c r="U30" s="50">
        <v>0</v>
      </c>
      <c r="V30" s="50">
        <v>0</v>
      </c>
      <c r="W30" s="50">
        <v>0</v>
      </c>
      <c r="X30" s="50">
        <v>0</v>
      </c>
      <c r="Y30" s="50">
        <v>0</v>
      </c>
      <c r="Z30" s="50">
        <v>0</v>
      </c>
      <c r="AA30" s="50">
        <v>0</v>
      </c>
      <c r="AB30" s="68" t="s">
        <v>605</v>
      </c>
      <c r="AC30" s="51" t="s">
        <v>688</v>
      </c>
      <c r="AD30" s="81" t="s">
        <v>605</v>
      </c>
    </row>
    <row r="31" spans="1:119" x14ac:dyDescent="0.25">
      <c r="A31" s="47">
        <v>4381</v>
      </c>
      <c r="B31" s="48" t="s">
        <v>647</v>
      </c>
      <c r="C31" s="1" t="s">
        <v>650</v>
      </c>
      <c r="D31" s="60"/>
      <c r="E31" s="60"/>
      <c r="F31" s="60"/>
      <c r="G31" s="60"/>
      <c r="H31" s="56">
        <v>4183000000</v>
      </c>
      <c r="I31" s="50">
        <v>0</v>
      </c>
      <c r="J31" s="50">
        <v>0</v>
      </c>
      <c r="K31" s="50">
        <v>0</v>
      </c>
      <c r="L31" s="50">
        <v>0</v>
      </c>
      <c r="M31" s="50">
        <v>0</v>
      </c>
      <c r="N31" s="50">
        <v>0</v>
      </c>
      <c r="O31" s="66">
        <v>0</v>
      </c>
      <c r="P31" s="66">
        <v>0</v>
      </c>
      <c r="Q31" s="66">
        <v>0</v>
      </c>
      <c r="R31" s="50" t="s">
        <v>605</v>
      </c>
      <c r="S31" s="51" t="s">
        <v>688</v>
      </c>
      <c r="T31" s="81" t="s">
        <v>605</v>
      </c>
      <c r="U31" s="50">
        <v>0</v>
      </c>
      <c r="V31" s="50">
        <v>0</v>
      </c>
      <c r="W31" s="50">
        <v>0</v>
      </c>
      <c r="X31" s="50">
        <v>0</v>
      </c>
      <c r="Y31" s="50">
        <v>0</v>
      </c>
      <c r="Z31" s="50">
        <v>0</v>
      </c>
      <c r="AA31" s="50">
        <v>0</v>
      </c>
      <c r="AB31" s="68" t="s">
        <v>605</v>
      </c>
      <c r="AC31" s="51" t="s">
        <v>688</v>
      </c>
      <c r="AD31" s="81" t="s">
        <v>605</v>
      </c>
    </row>
    <row r="32" spans="1:119" s="75" customFormat="1" x14ac:dyDescent="0.25">
      <c r="A32" s="119">
        <v>1110</v>
      </c>
      <c r="B32" s="120" t="s">
        <v>651</v>
      </c>
      <c r="C32" s="120" t="s">
        <v>572</v>
      </c>
      <c r="D32" s="121" t="s">
        <v>88</v>
      </c>
      <c r="E32" s="121" t="s">
        <v>88</v>
      </c>
      <c r="F32" s="121">
        <v>155</v>
      </c>
      <c r="G32" s="121">
        <v>13</v>
      </c>
      <c r="H32" s="122">
        <v>1500000000</v>
      </c>
      <c r="I32" s="108">
        <v>0</v>
      </c>
      <c r="J32" s="108">
        <v>0</v>
      </c>
      <c r="K32" s="108">
        <v>0</v>
      </c>
      <c r="L32" s="108">
        <v>0</v>
      </c>
      <c r="M32" s="108">
        <v>0</v>
      </c>
      <c r="N32" s="108">
        <v>0</v>
      </c>
      <c r="O32" s="109">
        <v>0</v>
      </c>
      <c r="P32" s="109">
        <v>0</v>
      </c>
      <c r="Q32" s="109">
        <v>0</v>
      </c>
      <c r="R32" s="108" t="s">
        <v>605</v>
      </c>
      <c r="S32" s="51" t="s">
        <v>688</v>
      </c>
      <c r="T32" s="108" t="s">
        <v>605</v>
      </c>
      <c r="U32" s="108">
        <v>0</v>
      </c>
      <c r="V32" s="108">
        <v>0</v>
      </c>
      <c r="W32" s="108">
        <v>0</v>
      </c>
      <c r="X32" s="108">
        <v>0</v>
      </c>
      <c r="Y32" s="108">
        <v>0</v>
      </c>
      <c r="Z32" s="108">
        <v>0</v>
      </c>
      <c r="AA32" s="108">
        <v>0</v>
      </c>
      <c r="AB32" s="108" t="s">
        <v>605</v>
      </c>
      <c r="AC32" s="51" t="s">
        <v>688</v>
      </c>
      <c r="AD32" s="108" t="s">
        <v>605</v>
      </c>
      <c r="AE32" s="128"/>
      <c r="AF32" s="128"/>
      <c r="AG32" s="128"/>
      <c r="AH32" s="128"/>
      <c r="AI32" s="128"/>
      <c r="AJ32" s="128"/>
      <c r="AK32" s="128"/>
      <c r="AL32" s="128"/>
      <c r="AM32" s="128"/>
      <c r="AN32" s="128"/>
      <c r="AO32" s="128"/>
      <c r="AP32" s="128"/>
      <c r="AQ32" s="128"/>
      <c r="AR32" s="128"/>
      <c r="AS32" s="128"/>
      <c r="AT32" s="128"/>
      <c r="AU32" s="128"/>
      <c r="AV32" s="128"/>
      <c r="AW32" s="128"/>
      <c r="AX32" s="128"/>
      <c r="AY32" s="128"/>
      <c r="AZ32" s="128"/>
      <c r="BA32" s="128"/>
      <c r="BB32" s="128"/>
      <c r="BC32" s="128"/>
      <c r="BD32" s="128"/>
      <c r="BE32" s="128"/>
      <c r="BF32" s="128"/>
      <c r="BG32" s="128"/>
      <c r="BH32" s="128"/>
      <c r="BI32" s="128"/>
      <c r="BJ32" s="128"/>
      <c r="BK32" s="128"/>
      <c r="BL32" s="128"/>
      <c r="BM32" s="128"/>
      <c r="BN32" s="128"/>
      <c r="BO32" s="128"/>
      <c r="BP32" s="128"/>
      <c r="BQ32" s="128"/>
      <c r="BR32" s="128"/>
      <c r="BS32" s="128"/>
      <c r="BT32" s="128"/>
      <c r="BU32" s="128"/>
      <c r="BV32" s="128"/>
      <c r="BW32" s="128"/>
      <c r="BX32" s="128"/>
      <c r="BY32" s="128"/>
      <c r="BZ32" s="128"/>
      <c r="CA32" s="128"/>
      <c r="CB32" s="128"/>
      <c r="CC32" s="128"/>
      <c r="CD32" s="128"/>
      <c r="CE32" s="128"/>
      <c r="CF32" s="128"/>
      <c r="CG32" s="128"/>
      <c r="CH32" s="128"/>
      <c r="CI32" s="128"/>
      <c r="CJ32" s="128"/>
      <c r="CK32" s="128"/>
      <c r="CL32" s="128"/>
      <c r="CM32" s="128"/>
      <c r="CN32" s="128"/>
      <c r="CO32" s="128"/>
      <c r="CP32" s="128"/>
      <c r="CQ32" s="128"/>
      <c r="CR32" s="128"/>
      <c r="CS32" s="128"/>
      <c r="CT32" s="128"/>
      <c r="CU32" s="128"/>
      <c r="CV32" s="128"/>
      <c r="CW32" s="128"/>
      <c r="CX32" s="128"/>
      <c r="CY32" s="128"/>
      <c r="CZ32" s="128"/>
      <c r="DA32" s="128"/>
      <c r="DB32" s="128"/>
      <c r="DC32" s="128"/>
      <c r="DD32" s="128"/>
      <c r="DE32" s="128"/>
      <c r="DF32" s="128"/>
      <c r="DG32" s="128"/>
      <c r="DH32" s="128"/>
      <c r="DI32" s="128"/>
      <c r="DJ32" s="128"/>
      <c r="DK32" s="128"/>
      <c r="DL32" s="128"/>
      <c r="DM32" s="128"/>
      <c r="DN32" s="128"/>
      <c r="DO32" s="128"/>
    </row>
    <row r="33" spans="1:119" s="75" customFormat="1" ht="30" x14ac:dyDescent="0.25">
      <c r="A33" s="119">
        <v>1111</v>
      </c>
      <c r="B33" s="120" t="s">
        <v>651</v>
      </c>
      <c r="C33" s="120" t="s">
        <v>652</v>
      </c>
      <c r="D33" s="121" t="s">
        <v>88</v>
      </c>
      <c r="E33" s="121" t="s">
        <v>88</v>
      </c>
      <c r="F33" s="121">
        <v>169</v>
      </c>
      <c r="G33" s="121">
        <v>21</v>
      </c>
      <c r="H33" s="122">
        <v>1700000000</v>
      </c>
      <c r="I33" s="108">
        <v>0</v>
      </c>
      <c r="J33" s="108">
        <v>0</v>
      </c>
      <c r="K33" s="108">
        <v>0</v>
      </c>
      <c r="L33" s="108">
        <v>0</v>
      </c>
      <c r="M33" s="108">
        <v>0</v>
      </c>
      <c r="N33" s="108">
        <v>0</v>
      </c>
      <c r="O33" s="109">
        <v>0</v>
      </c>
      <c r="P33" s="109">
        <v>0</v>
      </c>
      <c r="Q33" s="109">
        <v>0</v>
      </c>
      <c r="R33" s="108" t="s">
        <v>605</v>
      </c>
      <c r="S33" s="51" t="s">
        <v>688</v>
      </c>
      <c r="T33" s="108" t="s">
        <v>605</v>
      </c>
      <c r="U33" s="108">
        <v>0</v>
      </c>
      <c r="V33" s="108">
        <v>0</v>
      </c>
      <c r="W33" s="108">
        <v>0</v>
      </c>
      <c r="X33" s="108">
        <v>0</v>
      </c>
      <c r="Y33" s="108">
        <v>0</v>
      </c>
      <c r="Z33" s="108">
        <v>0</v>
      </c>
      <c r="AA33" s="108">
        <v>0</v>
      </c>
      <c r="AB33" s="108" t="s">
        <v>605</v>
      </c>
      <c r="AC33" s="51" t="s">
        <v>688</v>
      </c>
      <c r="AD33" s="108" t="s">
        <v>605</v>
      </c>
      <c r="AE33" s="128"/>
      <c r="AF33" s="128"/>
      <c r="AG33" s="128"/>
      <c r="AH33" s="128"/>
      <c r="AI33" s="128"/>
      <c r="AJ33" s="128"/>
      <c r="AK33" s="128"/>
      <c r="AL33" s="128"/>
      <c r="AM33" s="128"/>
      <c r="AN33" s="128"/>
      <c r="AO33" s="128"/>
      <c r="AP33" s="128"/>
      <c r="AQ33" s="128"/>
      <c r="AR33" s="128"/>
      <c r="AS33" s="128"/>
      <c r="AT33" s="128"/>
      <c r="AU33" s="128"/>
      <c r="AV33" s="128"/>
      <c r="AW33" s="128"/>
      <c r="AX33" s="128"/>
      <c r="AY33" s="128"/>
      <c r="AZ33" s="128"/>
      <c r="BA33" s="128"/>
      <c r="BB33" s="128"/>
      <c r="BC33" s="128"/>
      <c r="BD33" s="128"/>
      <c r="BE33" s="128"/>
      <c r="BF33" s="128"/>
      <c r="BG33" s="128"/>
      <c r="BH33" s="128"/>
      <c r="BI33" s="128"/>
      <c r="BJ33" s="128"/>
      <c r="BK33" s="128"/>
      <c r="BL33" s="128"/>
      <c r="BM33" s="128"/>
      <c r="BN33" s="128"/>
      <c r="BO33" s="128"/>
      <c r="BP33" s="128"/>
      <c r="BQ33" s="128"/>
      <c r="BR33" s="128"/>
      <c r="BS33" s="128"/>
      <c r="BT33" s="128"/>
      <c r="BU33" s="128"/>
      <c r="BV33" s="128"/>
      <c r="BW33" s="128"/>
      <c r="BX33" s="128"/>
      <c r="BY33" s="128"/>
      <c r="BZ33" s="128"/>
      <c r="CA33" s="128"/>
      <c r="CB33" s="128"/>
      <c r="CC33" s="128"/>
      <c r="CD33" s="128"/>
      <c r="CE33" s="128"/>
      <c r="CF33" s="128"/>
      <c r="CG33" s="128"/>
      <c r="CH33" s="128"/>
      <c r="CI33" s="128"/>
      <c r="CJ33" s="128"/>
      <c r="CK33" s="128"/>
      <c r="CL33" s="128"/>
      <c r="CM33" s="128"/>
      <c r="CN33" s="128"/>
      <c r="CO33" s="128"/>
      <c r="CP33" s="128"/>
      <c r="CQ33" s="128"/>
      <c r="CR33" s="128"/>
      <c r="CS33" s="128"/>
      <c r="CT33" s="128"/>
      <c r="CU33" s="128"/>
      <c r="CV33" s="128"/>
      <c r="CW33" s="128"/>
      <c r="CX33" s="128"/>
      <c r="CY33" s="128"/>
      <c r="CZ33" s="128"/>
      <c r="DA33" s="128"/>
      <c r="DB33" s="128"/>
      <c r="DC33" s="128"/>
      <c r="DD33" s="128"/>
      <c r="DE33" s="128"/>
      <c r="DF33" s="128"/>
      <c r="DG33" s="128"/>
      <c r="DH33" s="128"/>
      <c r="DI33" s="128"/>
      <c r="DJ33" s="128"/>
      <c r="DK33" s="128"/>
      <c r="DL33" s="128"/>
      <c r="DM33" s="128"/>
      <c r="DN33" s="128"/>
      <c r="DO33" s="128"/>
    </row>
    <row r="34" spans="1:119" x14ac:dyDescent="0.25">
      <c r="A34" s="47">
        <v>4000</v>
      </c>
      <c r="B34" s="48" t="s">
        <v>651</v>
      </c>
      <c r="C34" s="1" t="s">
        <v>653</v>
      </c>
      <c r="D34" s="60"/>
      <c r="E34" s="60"/>
      <c r="F34" s="60"/>
      <c r="G34" s="60"/>
      <c r="H34" s="56">
        <v>370000000</v>
      </c>
      <c r="I34" s="50">
        <v>0</v>
      </c>
      <c r="J34" s="50">
        <v>0</v>
      </c>
      <c r="K34" s="50">
        <v>0</v>
      </c>
      <c r="L34" s="50">
        <v>0</v>
      </c>
      <c r="M34" s="50">
        <v>0</v>
      </c>
      <c r="N34" s="50">
        <v>0</v>
      </c>
      <c r="O34" s="66">
        <v>0</v>
      </c>
      <c r="P34" s="66">
        <v>0</v>
      </c>
      <c r="Q34" s="66">
        <v>0</v>
      </c>
      <c r="R34" s="50" t="s">
        <v>605</v>
      </c>
      <c r="S34" s="51" t="s">
        <v>688</v>
      </c>
      <c r="T34" s="81" t="s">
        <v>605</v>
      </c>
      <c r="U34" s="50">
        <v>0</v>
      </c>
      <c r="V34" s="50">
        <v>0</v>
      </c>
      <c r="W34" s="50">
        <v>0</v>
      </c>
      <c r="X34" s="50">
        <v>0</v>
      </c>
      <c r="Y34" s="50">
        <v>0</v>
      </c>
      <c r="Z34" s="50">
        <v>0</v>
      </c>
      <c r="AA34" s="50">
        <v>0</v>
      </c>
      <c r="AB34" s="50" t="s">
        <v>605</v>
      </c>
      <c r="AC34" s="51" t="s">
        <v>688</v>
      </c>
      <c r="AD34" s="81" t="s">
        <v>605</v>
      </c>
    </row>
    <row r="35" spans="1:119" x14ac:dyDescent="0.25">
      <c r="A35" s="47">
        <v>5165</v>
      </c>
      <c r="B35" s="48" t="s">
        <v>651</v>
      </c>
      <c r="C35" s="1" t="s">
        <v>654</v>
      </c>
      <c r="D35" s="60"/>
      <c r="E35" s="60"/>
      <c r="F35" s="60"/>
      <c r="G35" s="60"/>
      <c r="H35" s="56">
        <v>310000000</v>
      </c>
      <c r="I35" s="50">
        <v>0</v>
      </c>
      <c r="J35" s="50">
        <v>0</v>
      </c>
      <c r="K35" s="50">
        <v>0</v>
      </c>
      <c r="L35" s="50">
        <v>0</v>
      </c>
      <c r="M35" s="50">
        <v>0</v>
      </c>
      <c r="N35" s="50">
        <v>0</v>
      </c>
      <c r="O35" s="66">
        <v>0</v>
      </c>
      <c r="P35" s="66">
        <v>0</v>
      </c>
      <c r="Q35" s="66">
        <v>0</v>
      </c>
      <c r="R35" s="81" t="s">
        <v>605</v>
      </c>
      <c r="S35" s="51" t="s">
        <v>688</v>
      </c>
      <c r="T35" s="81" t="s">
        <v>605</v>
      </c>
      <c r="U35" s="50">
        <v>0</v>
      </c>
      <c r="V35" s="50">
        <v>0</v>
      </c>
      <c r="W35" s="50">
        <v>0</v>
      </c>
      <c r="X35" s="50">
        <v>0</v>
      </c>
      <c r="Y35" s="50">
        <v>0</v>
      </c>
      <c r="Z35" s="50">
        <v>0</v>
      </c>
      <c r="AA35" s="50">
        <v>0</v>
      </c>
      <c r="AB35" s="50" t="s">
        <v>605</v>
      </c>
      <c r="AC35" s="51" t="s">
        <v>688</v>
      </c>
      <c r="AD35" s="81" t="s">
        <v>605</v>
      </c>
    </row>
    <row r="36" spans="1:119" x14ac:dyDescent="0.25">
      <c r="A36" s="47">
        <v>5122</v>
      </c>
      <c r="B36" s="48" t="s">
        <v>651</v>
      </c>
      <c r="C36" s="1" t="s">
        <v>655</v>
      </c>
      <c r="D36" s="60"/>
      <c r="E36" s="60"/>
      <c r="F36" s="60"/>
      <c r="G36" s="60"/>
      <c r="H36" s="56">
        <v>930000000</v>
      </c>
      <c r="I36" s="50">
        <v>0</v>
      </c>
      <c r="J36" s="50">
        <v>0</v>
      </c>
      <c r="K36" s="50">
        <v>0</v>
      </c>
      <c r="L36" s="50">
        <v>0</v>
      </c>
      <c r="M36" s="50">
        <v>0</v>
      </c>
      <c r="N36" s="50">
        <v>0</v>
      </c>
      <c r="O36" s="66">
        <v>0</v>
      </c>
      <c r="P36" s="66">
        <v>0</v>
      </c>
      <c r="Q36" s="66">
        <v>0</v>
      </c>
      <c r="R36" s="81" t="s">
        <v>605</v>
      </c>
      <c r="S36" s="51" t="s">
        <v>688</v>
      </c>
      <c r="T36" s="81" t="s">
        <v>605</v>
      </c>
      <c r="U36" s="50">
        <v>0</v>
      </c>
      <c r="V36" s="50">
        <v>0</v>
      </c>
      <c r="W36" s="50">
        <v>0</v>
      </c>
      <c r="X36" s="50">
        <v>0</v>
      </c>
      <c r="Y36" s="50">
        <v>0</v>
      </c>
      <c r="Z36" s="50">
        <v>0</v>
      </c>
      <c r="AA36" s="50">
        <v>0</v>
      </c>
      <c r="AB36" s="50" t="s">
        <v>605</v>
      </c>
      <c r="AC36" s="51" t="s">
        <v>688</v>
      </c>
      <c r="AD36" s="81" t="s">
        <v>605</v>
      </c>
    </row>
    <row r="37" spans="1:119" s="75" customFormat="1" x14ac:dyDescent="0.25">
      <c r="A37" s="85">
        <v>1120</v>
      </c>
      <c r="B37" s="86" t="s">
        <v>656</v>
      </c>
      <c r="C37" s="86" t="s">
        <v>657</v>
      </c>
      <c r="D37" s="74" t="s">
        <v>88</v>
      </c>
      <c r="E37" s="74" t="s">
        <v>88</v>
      </c>
      <c r="F37" s="74">
        <v>99</v>
      </c>
      <c r="G37" s="74">
        <v>13</v>
      </c>
      <c r="H37" s="78">
        <v>1000000000</v>
      </c>
      <c r="I37" s="79" t="s">
        <v>88</v>
      </c>
      <c r="J37" s="79" t="s">
        <v>88</v>
      </c>
      <c r="K37" s="79" t="s">
        <v>88</v>
      </c>
      <c r="L37" s="79" t="s">
        <v>88</v>
      </c>
      <c r="M37" s="79" t="s">
        <v>88</v>
      </c>
      <c r="N37" s="79" t="s">
        <v>88</v>
      </c>
      <c r="O37" s="79" t="s">
        <v>88</v>
      </c>
      <c r="P37" s="79">
        <v>106</v>
      </c>
      <c r="Q37" s="79">
        <v>8</v>
      </c>
      <c r="R37" s="87">
        <v>1000000000</v>
      </c>
      <c r="S37" s="78" t="s">
        <v>658</v>
      </c>
      <c r="T37" s="79" t="s">
        <v>605</v>
      </c>
      <c r="U37" s="79" t="s">
        <v>88</v>
      </c>
      <c r="V37" s="79" t="s">
        <v>88</v>
      </c>
      <c r="W37" s="79" t="s">
        <v>88</v>
      </c>
      <c r="X37" s="79" t="s">
        <v>88</v>
      </c>
      <c r="Y37" s="79" t="s">
        <v>88</v>
      </c>
      <c r="Z37" s="79">
        <v>103</v>
      </c>
      <c r="AA37" s="79">
        <v>21</v>
      </c>
      <c r="AB37" s="87">
        <v>1100000000</v>
      </c>
      <c r="AC37" s="78" t="s">
        <v>658</v>
      </c>
      <c r="AD37" s="79" t="s">
        <v>605</v>
      </c>
      <c r="AE37" s="128"/>
      <c r="AF37" s="128"/>
      <c r="AG37" s="128"/>
      <c r="AH37" s="128"/>
      <c r="AI37" s="128"/>
      <c r="AJ37" s="128"/>
      <c r="AK37" s="128"/>
      <c r="AL37" s="128"/>
      <c r="AM37" s="128"/>
      <c r="AN37" s="128"/>
      <c r="AO37" s="128"/>
      <c r="AP37" s="128"/>
      <c r="AQ37" s="128"/>
      <c r="AR37" s="128"/>
      <c r="AS37" s="128"/>
      <c r="AT37" s="128"/>
      <c r="AU37" s="128"/>
      <c r="AV37" s="128"/>
      <c r="AW37" s="128"/>
      <c r="AX37" s="128"/>
      <c r="AY37" s="128"/>
      <c r="AZ37" s="128"/>
      <c r="BA37" s="128"/>
      <c r="BB37" s="128"/>
      <c r="BC37" s="128"/>
      <c r="BD37" s="128"/>
      <c r="BE37" s="128"/>
      <c r="BF37" s="128"/>
      <c r="BG37" s="128"/>
      <c r="BH37" s="128"/>
      <c r="BI37" s="128"/>
      <c r="BJ37" s="128"/>
      <c r="BK37" s="128"/>
      <c r="BL37" s="128"/>
      <c r="BM37" s="128"/>
      <c r="BN37" s="128"/>
      <c r="BO37" s="128"/>
      <c r="BP37" s="128"/>
      <c r="BQ37" s="128"/>
      <c r="BR37" s="128"/>
      <c r="BS37" s="128"/>
      <c r="BT37" s="128"/>
      <c r="BU37" s="128"/>
      <c r="BV37" s="128"/>
      <c r="BW37" s="128"/>
      <c r="BX37" s="128"/>
      <c r="BY37" s="128"/>
      <c r="BZ37" s="128"/>
      <c r="CA37" s="128"/>
      <c r="CB37" s="128"/>
      <c r="CC37" s="128"/>
      <c r="CD37" s="128"/>
      <c r="CE37" s="128"/>
      <c r="CF37" s="128"/>
      <c r="CG37" s="128"/>
      <c r="CH37" s="128"/>
      <c r="CI37" s="128"/>
      <c r="CJ37" s="128"/>
      <c r="CK37" s="128"/>
      <c r="CL37" s="128"/>
      <c r="CM37" s="128"/>
      <c r="CN37" s="128"/>
      <c r="CO37" s="128"/>
      <c r="CP37" s="128"/>
      <c r="CQ37" s="128"/>
      <c r="CR37" s="128"/>
      <c r="CS37" s="128"/>
      <c r="CT37" s="128"/>
      <c r="CU37" s="128"/>
      <c r="CV37" s="128"/>
      <c r="CW37" s="128"/>
      <c r="CX37" s="128"/>
      <c r="CY37" s="128"/>
      <c r="CZ37" s="128"/>
      <c r="DA37" s="128"/>
      <c r="DB37" s="128"/>
      <c r="DC37" s="128"/>
      <c r="DD37" s="128"/>
      <c r="DE37" s="128"/>
      <c r="DF37" s="128"/>
      <c r="DG37" s="128"/>
      <c r="DH37" s="128"/>
      <c r="DI37" s="128"/>
      <c r="DJ37" s="128"/>
      <c r="DK37" s="128"/>
      <c r="DL37" s="128"/>
      <c r="DM37" s="128"/>
      <c r="DN37" s="128"/>
      <c r="DO37" s="128"/>
    </row>
    <row r="38" spans="1:119" s="75" customFormat="1" x14ac:dyDescent="0.25">
      <c r="A38" s="85">
        <v>1122</v>
      </c>
      <c r="B38" s="86" t="s">
        <v>656</v>
      </c>
      <c r="C38" s="86" t="s">
        <v>659</v>
      </c>
      <c r="D38" s="74" t="s">
        <v>88</v>
      </c>
      <c r="E38" s="74" t="s">
        <v>88</v>
      </c>
      <c r="F38" s="74">
        <v>153</v>
      </c>
      <c r="G38" s="74">
        <v>13</v>
      </c>
      <c r="H38" s="78">
        <v>1500000000</v>
      </c>
      <c r="I38" s="79" t="s">
        <v>88</v>
      </c>
      <c r="J38" s="79" t="s">
        <v>88</v>
      </c>
      <c r="K38" s="79" t="s">
        <v>88</v>
      </c>
      <c r="L38" s="79" t="s">
        <v>88</v>
      </c>
      <c r="M38" s="79" t="s">
        <v>88</v>
      </c>
      <c r="N38" s="79" t="s">
        <v>88</v>
      </c>
      <c r="O38" s="79" t="s">
        <v>88</v>
      </c>
      <c r="P38" s="79">
        <v>143</v>
      </c>
      <c r="Q38" s="79">
        <v>20</v>
      </c>
      <c r="R38" s="87">
        <v>1500000000</v>
      </c>
      <c r="S38" s="78" t="s">
        <v>660</v>
      </c>
      <c r="T38" s="79" t="s">
        <v>605</v>
      </c>
      <c r="U38" s="79" t="s">
        <v>88</v>
      </c>
      <c r="V38" s="79" t="s">
        <v>88</v>
      </c>
      <c r="W38" s="79" t="s">
        <v>88</v>
      </c>
      <c r="X38" s="79" t="s">
        <v>88</v>
      </c>
      <c r="Y38" s="79" t="s">
        <v>88</v>
      </c>
      <c r="Z38" s="79">
        <v>175</v>
      </c>
      <c r="AA38" s="79">
        <v>8</v>
      </c>
      <c r="AB38" s="87">
        <v>1700000000</v>
      </c>
      <c r="AC38" s="78" t="s">
        <v>660</v>
      </c>
      <c r="AD38" s="79" t="s">
        <v>605</v>
      </c>
      <c r="AE38" s="128"/>
      <c r="AF38" s="128"/>
      <c r="AG38" s="128"/>
      <c r="AH38" s="128"/>
      <c r="AI38" s="128"/>
      <c r="AJ38" s="128"/>
      <c r="AK38" s="128"/>
      <c r="AL38" s="128"/>
      <c r="AM38" s="128"/>
      <c r="AN38" s="128"/>
      <c r="AO38" s="128"/>
      <c r="AP38" s="128"/>
      <c r="AQ38" s="128"/>
      <c r="AR38" s="128"/>
      <c r="AS38" s="128"/>
      <c r="AT38" s="128"/>
      <c r="AU38" s="128"/>
      <c r="AV38" s="128"/>
      <c r="AW38" s="128"/>
      <c r="AX38" s="128"/>
      <c r="AY38" s="128"/>
      <c r="AZ38" s="128"/>
      <c r="BA38" s="128"/>
      <c r="BB38" s="128"/>
      <c r="BC38" s="128"/>
      <c r="BD38" s="128"/>
      <c r="BE38" s="128"/>
      <c r="BF38" s="128"/>
      <c r="BG38" s="128"/>
      <c r="BH38" s="128"/>
      <c r="BI38" s="128"/>
      <c r="BJ38" s="128"/>
      <c r="BK38" s="128"/>
      <c r="BL38" s="128"/>
      <c r="BM38" s="128"/>
      <c r="BN38" s="128"/>
      <c r="BO38" s="128"/>
      <c r="BP38" s="128"/>
      <c r="BQ38" s="128"/>
      <c r="BR38" s="128"/>
      <c r="BS38" s="128"/>
      <c r="BT38" s="128"/>
      <c r="BU38" s="128"/>
      <c r="BV38" s="128"/>
      <c r="BW38" s="128"/>
      <c r="BX38" s="128"/>
      <c r="BY38" s="128"/>
      <c r="BZ38" s="128"/>
      <c r="CA38" s="128"/>
      <c r="CB38" s="128"/>
      <c r="CC38" s="128"/>
      <c r="CD38" s="128"/>
      <c r="CE38" s="128"/>
      <c r="CF38" s="128"/>
      <c r="CG38" s="128"/>
      <c r="CH38" s="128"/>
      <c r="CI38" s="128"/>
      <c r="CJ38" s="128"/>
      <c r="CK38" s="128"/>
      <c r="CL38" s="128"/>
      <c r="CM38" s="128"/>
      <c r="CN38" s="128"/>
      <c r="CO38" s="128"/>
      <c r="CP38" s="128"/>
      <c r="CQ38" s="128"/>
      <c r="CR38" s="128"/>
      <c r="CS38" s="128"/>
      <c r="CT38" s="128"/>
      <c r="CU38" s="128"/>
      <c r="CV38" s="128"/>
      <c r="CW38" s="128"/>
      <c r="CX38" s="128"/>
      <c r="CY38" s="128"/>
      <c r="CZ38" s="128"/>
      <c r="DA38" s="128"/>
      <c r="DB38" s="128"/>
      <c r="DC38" s="128"/>
      <c r="DD38" s="128"/>
      <c r="DE38" s="128"/>
      <c r="DF38" s="128"/>
      <c r="DG38" s="128"/>
      <c r="DH38" s="128"/>
      <c r="DI38" s="128"/>
      <c r="DJ38" s="128"/>
      <c r="DK38" s="128"/>
      <c r="DL38" s="128"/>
      <c r="DM38" s="128"/>
      <c r="DN38" s="128"/>
      <c r="DO38" s="128"/>
    </row>
    <row r="39" spans="1:119" s="75" customFormat="1" ht="30" x14ac:dyDescent="0.25">
      <c r="A39" s="85">
        <v>1123</v>
      </c>
      <c r="B39" s="86" t="s">
        <v>656</v>
      </c>
      <c r="C39" s="86" t="s">
        <v>215</v>
      </c>
      <c r="D39" s="74" t="s">
        <v>88</v>
      </c>
      <c r="E39" s="74" t="s">
        <v>88</v>
      </c>
      <c r="F39" s="74">
        <v>147</v>
      </c>
      <c r="G39" s="74">
        <v>16</v>
      </c>
      <c r="H39" s="78">
        <v>1500000000</v>
      </c>
      <c r="I39" s="79" t="s">
        <v>88</v>
      </c>
      <c r="J39" s="79" t="s">
        <v>88</v>
      </c>
      <c r="K39" s="79" t="s">
        <v>88</v>
      </c>
      <c r="L39" s="79" t="s">
        <v>88</v>
      </c>
      <c r="M39" s="79" t="s">
        <v>88</v>
      </c>
      <c r="N39" s="79" t="s">
        <v>88</v>
      </c>
      <c r="O39" s="79" t="s">
        <v>88</v>
      </c>
      <c r="P39" s="79">
        <v>168</v>
      </c>
      <c r="Q39" s="79">
        <v>18</v>
      </c>
      <c r="R39" s="87">
        <v>1700000000</v>
      </c>
      <c r="S39" s="78" t="s">
        <v>661</v>
      </c>
      <c r="T39" s="79" t="s">
        <v>605</v>
      </c>
      <c r="U39" s="79" t="s">
        <v>88</v>
      </c>
      <c r="V39" s="79" t="s">
        <v>88</v>
      </c>
      <c r="W39" s="79" t="s">
        <v>88</v>
      </c>
      <c r="X39" s="79" t="s">
        <v>88</v>
      </c>
      <c r="Y39" s="79" t="s">
        <v>88</v>
      </c>
      <c r="Z39" s="79">
        <v>121</v>
      </c>
      <c r="AA39" s="79">
        <v>16</v>
      </c>
      <c r="AB39" s="87">
        <v>1200000000</v>
      </c>
      <c r="AC39" s="78" t="s">
        <v>661</v>
      </c>
      <c r="AD39" s="79" t="s">
        <v>605</v>
      </c>
      <c r="AE39" s="128"/>
      <c r="AF39" s="128"/>
      <c r="AG39" s="128"/>
      <c r="AH39" s="128"/>
      <c r="AI39" s="128"/>
      <c r="AJ39" s="128"/>
      <c r="AK39" s="128"/>
      <c r="AL39" s="128"/>
      <c r="AM39" s="128"/>
      <c r="AN39" s="128"/>
      <c r="AO39" s="128"/>
      <c r="AP39" s="128"/>
      <c r="AQ39" s="128"/>
      <c r="AR39" s="128"/>
      <c r="AS39" s="128"/>
      <c r="AT39" s="128"/>
      <c r="AU39" s="128"/>
      <c r="AV39" s="128"/>
      <c r="AW39" s="128"/>
      <c r="AX39" s="128"/>
      <c r="AY39" s="128"/>
      <c r="AZ39" s="128"/>
      <c r="BA39" s="128"/>
      <c r="BB39" s="128"/>
      <c r="BC39" s="128"/>
      <c r="BD39" s="128"/>
      <c r="BE39" s="128"/>
      <c r="BF39" s="128"/>
      <c r="BG39" s="128"/>
      <c r="BH39" s="128"/>
      <c r="BI39" s="128"/>
      <c r="BJ39" s="128"/>
      <c r="BK39" s="128"/>
      <c r="BL39" s="128"/>
      <c r="BM39" s="128"/>
      <c r="BN39" s="128"/>
      <c r="BO39" s="128"/>
      <c r="BP39" s="128"/>
      <c r="BQ39" s="128"/>
      <c r="BR39" s="128"/>
      <c r="BS39" s="128"/>
      <c r="BT39" s="128"/>
      <c r="BU39" s="128"/>
      <c r="BV39" s="128"/>
      <c r="BW39" s="128"/>
      <c r="BX39" s="128"/>
      <c r="BY39" s="128"/>
      <c r="BZ39" s="128"/>
      <c r="CA39" s="128"/>
      <c r="CB39" s="128"/>
      <c r="CC39" s="128"/>
      <c r="CD39" s="128"/>
      <c r="CE39" s="128"/>
      <c r="CF39" s="128"/>
      <c r="CG39" s="128"/>
      <c r="CH39" s="128"/>
      <c r="CI39" s="128"/>
      <c r="CJ39" s="128"/>
      <c r="CK39" s="128"/>
      <c r="CL39" s="128"/>
      <c r="CM39" s="128"/>
      <c r="CN39" s="128"/>
      <c r="CO39" s="128"/>
      <c r="CP39" s="128"/>
      <c r="CQ39" s="128"/>
      <c r="CR39" s="128"/>
      <c r="CS39" s="128"/>
      <c r="CT39" s="128"/>
      <c r="CU39" s="128"/>
      <c r="CV39" s="128"/>
      <c r="CW39" s="128"/>
      <c r="CX39" s="128"/>
      <c r="CY39" s="128"/>
      <c r="CZ39" s="128"/>
      <c r="DA39" s="128"/>
      <c r="DB39" s="128"/>
      <c r="DC39" s="128"/>
      <c r="DD39" s="128"/>
      <c r="DE39" s="128"/>
      <c r="DF39" s="128"/>
      <c r="DG39" s="128"/>
      <c r="DH39" s="128"/>
      <c r="DI39" s="128"/>
      <c r="DJ39" s="128"/>
      <c r="DK39" s="128"/>
      <c r="DL39" s="128"/>
      <c r="DM39" s="128"/>
      <c r="DN39" s="128"/>
      <c r="DO39" s="128"/>
    </row>
    <row r="40" spans="1:119" ht="24" x14ac:dyDescent="0.25">
      <c r="A40" s="57">
        <v>1125</v>
      </c>
      <c r="B40" s="58" t="s">
        <v>656</v>
      </c>
      <c r="C40" s="59" t="s">
        <v>662</v>
      </c>
      <c r="D40" s="60" t="s">
        <v>88</v>
      </c>
      <c r="E40" s="60">
        <v>231</v>
      </c>
      <c r="F40" s="60">
        <v>24</v>
      </c>
      <c r="G40" s="60">
        <v>1</v>
      </c>
      <c r="H40" s="56">
        <v>230000000</v>
      </c>
      <c r="I40" s="50">
        <v>0</v>
      </c>
      <c r="J40" s="50">
        <v>0</v>
      </c>
      <c r="K40" s="50">
        <v>0</v>
      </c>
      <c r="L40" s="50">
        <v>0</v>
      </c>
      <c r="M40" s="50">
        <v>0</v>
      </c>
      <c r="N40" s="50">
        <v>0</v>
      </c>
      <c r="O40" s="66">
        <v>0</v>
      </c>
      <c r="P40" s="66">
        <v>0</v>
      </c>
      <c r="Q40" s="66">
        <v>0</v>
      </c>
      <c r="R40" s="50" t="s">
        <v>605</v>
      </c>
      <c r="S40" s="51" t="s">
        <v>688</v>
      </c>
      <c r="T40" s="81" t="s">
        <v>605</v>
      </c>
      <c r="U40" s="50">
        <v>0</v>
      </c>
      <c r="V40" s="50">
        <v>0</v>
      </c>
      <c r="W40" s="50">
        <v>0</v>
      </c>
      <c r="X40" s="50">
        <v>0</v>
      </c>
      <c r="Y40" s="50">
        <v>0</v>
      </c>
      <c r="Z40" s="50">
        <v>0</v>
      </c>
      <c r="AA40" s="50">
        <v>0</v>
      </c>
      <c r="AB40" s="50" t="s">
        <v>605</v>
      </c>
      <c r="AC40" s="51" t="s">
        <v>688</v>
      </c>
      <c r="AD40" s="81" t="s">
        <v>605</v>
      </c>
    </row>
    <row r="41" spans="1:119" s="75" customFormat="1" ht="30" x14ac:dyDescent="0.25">
      <c r="A41" s="85">
        <v>1126</v>
      </c>
      <c r="B41" s="86" t="s">
        <v>656</v>
      </c>
      <c r="C41" s="86" t="s">
        <v>607</v>
      </c>
      <c r="D41" s="74" t="s">
        <v>88</v>
      </c>
      <c r="E41" s="74" t="s">
        <v>88</v>
      </c>
      <c r="F41" s="74">
        <v>49</v>
      </c>
      <c r="G41" s="74">
        <v>5</v>
      </c>
      <c r="H41" s="78">
        <v>490000000</v>
      </c>
      <c r="I41" s="79" t="s">
        <v>88</v>
      </c>
      <c r="J41" s="79" t="s">
        <v>88</v>
      </c>
      <c r="K41" s="79" t="s">
        <v>88</v>
      </c>
      <c r="L41" s="79" t="s">
        <v>88</v>
      </c>
      <c r="M41" s="79" t="s">
        <v>88</v>
      </c>
      <c r="N41" s="79" t="s">
        <v>88</v>
      </c>
      <c r="O41" s="79" t="s">
        <v>88</v>
      </c>
      <c r="P41" s="79">
        <v>40</v>
      </c>
      <c r="Q41" s="79">
        <v>4</v>
      </c>
      <c r="R41" s="87">
        <v>400000000</v>
      </c>
      <c r="S41" s="78" t="s">
        <v>663</v>
      </c>
      <c r="T41" s="79" t="s">
        <v>605</v>
      </c>
      <c r="U41" s="79" t="s">
        <v>88</v>
      </c>
      <c r="V41" s="79" t="s">
        <v>88</v>
      </c>
      <c r="W41" s="79" t="s">
        <v>88</v>
      </c>
      <c r="X41" s="79" t="s">
        <v>88</v>
      </c>
      <c r="Y41" s="79" t="s">
        <v>88</v>
      </c>
      <c r="Z41" s="79">
        <v>53</v>
      </c>
      <c r="AA41" s="79">
        <v>4</v>
      </c>
      <c r="AB41" s="87">
        <v>520000000</v>
      </c>
      <c r="AC41" s="78" t="s">
        <v>663</v>
      </c>
      <c r="AD41" s="79" t="s">
        <v>605</v>
      </c>
      <c r="AE41" s="128"/>
      <c r="AF41" s="128"/>
      <c r="AG41" s="128"/>
      <c r="AH41" s="128"/>
      <c r="AI41" s="128"/>
      <c r="AJ41" s="128"/>
      <c r="AK41" s="128"/>
      <c r="AL41" s="128"/>
      <c r="AM41" s="128"/>
      <c r="AN41" s="128"/>
      <c r="AO41" s="128"/>
      <c r="AP41" s="128"/>
      <c r="AQ41" s="128"/>
      <c r="AR41" s="128"/>
      <c r="AS41" s="128"/>
      <c r="AT41" s="128"/>
      <c r="AU41" s="128"/>
      <c r="AV41" s="128"/>
      <c r="AW41" s="128"/>
      <c r="AX41" s="128"/>
      <c r="AY41" s="128"/>
      <c r="AZ41" s="128"/>
      <c r="BA41" s="128"/>
      <c r="BB41" s="128"/>
      <c r="BC41" s="128"/>
      <c r="BD41" s="128"/>
      <c r="BE41" s="128"/>
      <c r="BF41" s="128"/>
      <c r="BG41" s="128"/>
      <c r="BH41" s="128"/>
      <c r="BI41" s="128"/>
      <c r="BJ41" s="128"/>
      <c r="BK41" s="128"/>
      <c r="BL41" s="128"/>
      <c r="BM41" s="128"/>
      <c r="BN41" s="128"/>
      <c r="BO41" s="128"/>
      <c r="BP41" s="128"/>
      <c r="BQ41" s="128"/>
      <c r="BR41" s="128"/>
      <c r="BS41" s="128"/>
      <c r="BT41" s="128"/>
      <c r="BU41" s="128"/>
      <c r="BV41" s="128"/>
      <c r="BW41" s="128"/>
      <c r="BX41" s="128"/>
      <c r="BY41" s="128"/>
      <c r="BZ41" s="128"/>
      <c r="CA41" s="128"/>
      <c r="CB41" s="128"/>
      <c r="CC41" s="128"/>
      <c r="CD41" s="128"/>
      <c r="CE41" s="128"/>
      <c r="CF41" s="128"/>
      <c r="CG41" s="128"/>
      <c r="CH41" s="128"/>
      <c r="CI41" s="128"/>
      <c r="CJ41" s="128"/>
      <c r="CK41" s="128"/>
      <c r="CL41" s="128"/>
      <c r="CM41" s="128"/>
      <c r="CN41" s="128"/>
      <c r="CO41" s="128"/>
      <c r="CP41" s="128"/>
      <c r="CQ41" s="128"/>
      <c r="CR41" s="128"/>
      <c r="CS41" s="128"/>
      <c r="CT41" s="128"/>
      <c r="CU41" s="128"/>
      <c r="CV41" s="128"/>
      <c r="CW41" s="128"/>
      <c r="CX41" s="128"/>
      <c r="CY41" s="128"/>
      <c r="CZ41" s="128"/>
      <c r="DA41" s="128"/>
      <c r="DB41" s="128"/>
      <c r="DC41" s="128"/>
      <c r="DD41" s="128"/>
      <c r="DE41" s="128"/>
      <c r="DF41" s="128"/>
      <c r="DG41" s="128"/>
      <c r="DH41" s="128"/>
      <c r="DI41" s="128"/>
      <c r="DJ41" s="128"/>
      <c r="DK41" s="128"/>
      <c r="DL41" s="128"/>
      <c r="DM41" s="128"/>
      <c r="DN41" s="128"/>
      <c r="DO41" s="128"/>
    </row>
    <row r="42" spans="1:119" s="75" customFormat="1" ht="30" x14ac:dyDescent="0.25">
      <c r="A42" s="85">
        <v>1835</v>
      </c>
      <c r="B42" s="86" t="s">
        <v>656</v>
      </c>
      <c r="C42" s="86" t="s">
        <v>607</v>
      </c>
      <c r="D42" s="74" t="s">
        <v>88</v>
      </c>
      <c r="E42" s="74" t="s">
        <v>88</v>
      </c>
      <c r="F42" s="74">
        <v>155</v>
      </c>
      <c r="G42" s="74">
        <v>12</v>
      </c>
      <c r="H42" s="78">
        <v>1500000000</v>
      </c>
      <c r="I42" s="79" t="s">
        <v>88</v>
      </c>
      <c r="J42" s="79" t="s">
        <v>88</v>
      </c>
      <c r="K42" s="79" t="s">
        <v>88</v>
      </c>
      <c r="L42" s="79" t="s">
        <v>88</v>
      </c>
      <c r="M42" s="79" t="s">
        <v>88</v>
      </c>
      <c r="N42" s="79" t="s">
        <v>88</v>
      </c>
      <c r="O42" s="79" t="s">
        <v>88</v>
      </c>
      <c r="P42" s="79">
        <v>146</v>
      </c>
      <c r="Q42" s="79">
        <v>11</v>
      </c>
      <c r="R42" s="87">
        <v>1400000000</v>
      </c>
      <c r="S42" s="78" t="s">
        <v>664</v>
      </c>
      <c r="T42" s="79" t="s">
        <v>605</v>
      </c>
      <c r="U42" s="79" t="s">
        <v>88</v>
      </c>
      <c r="V42" s="79" t="s">
        <v>88</v>
      </c>
      <c r="W42" s="79" t="s">
        <v>88</v>
      </c>
      <c r="X42" s="79" t="s">
        <v>88</v>
      </c>
      <c r="Y42" s="79" t="s">
        <v>88</v>
      </c>
      <c r="Z42" s="79" t="s">
        <v>88</v>
      </c>
      <c r="AA42" s="79">
        <v>18</v>
      </c>
      <c r="AB42" s="87">
        <v>1800000000</v>
      </c>
      <c r="AC42" s="78" t="s">
        <v>664</v>
      </c>
      <c r="AD42" s="79" t="s">
        <v>605</v>
      </c>
      <c r="AE42" s="128"/>
      <c r="AF42" s="128"/>
      <c r="AG42" s="128"/>
      <c r="AH42" s="128"/>
      <c r="AI42" s="128"/>
      <c r="AJ42" s="128"/>
      <c r="AK42" s="128"/>
      <c r="AL42" s="128"/>
      <c r="AM42" s="128"/>
      <c r="AN42" s="128"/>
      <c r="AO42" s="128"/>
      <c r="AP42" s="128"/>
      <c r="AQ42" s="128"/>
      <c r="AR42" s="128"/>
      <c r="AS42" s="128"/>
      <c r="AT42" s="128"/>
      <c r="AU42" s="128"/>
      <c r="AV42" s="128"/>
      <c r="AW42" s="128"/>
      <c r="AX42" s="128"/>
      <c r="AY42" s="128"/>
      <c r="AZ42" s="128"/>
      <c r="BA42" s="128"/>
      <c r="BB42" s="128"/>
      <c r="BC42" s="128"/>
      <c r="BD42" s="128"/>
      <c r="BE42" s="128"/>
      <c r="BF42" s="128"/>
      <c r="BG42" s="128"/>
      <c r="BH42" s="128"/>
      <c r="BI42" s="128"/>
      <c r="BJ42" s="128"/>
      <c r="BK42" s="128"/>
      <c r="BL42" s="128"/>
      <c r="BM42" s="128"/>
      <c r="BN42" s="128"/>
      <c r="BO42" s="128"/>
      <c r="BP42" s="128"/>
      <c r="BQ42" s="128"/>
      <c r="BR42" s="128"/>
      <c r="BS42" s="128"/>
      <c r="BT42" s="128"/>
      <c r="BU42" s="128"/>
      <c r="BV42" s="128"/>
      <c r="BW42" s="128"/>
      <c r="BX42" s="128"/>
      <c r="BY42" s="128"/>
      <c r="BZ42" s="128"/>
      <c r="CA42" s="128"/>
      <c r="CB42" s="128"/>
      <c r="CC42" s="128"/>
      <c r="CD42" s="128"/>
      <c r="CE42" s="128"/>
      <c r="CF42" s="128"/>
      <c r="CG42" s="128"/>
      <c r="CH42" s="128"/>
      <c r="CI42" s="128"/>
      <c r="CJ42" s="128"/>
      <c r="CK42" s="128"/>
      <c r="CL42" s="128"/>
      <c r="CM42" s="128"/>
      <c r="CN42" s="128"/>
      <c r="CO42" s="128"/>
      <c r="CP42" s="128"/>
      <c r="CQ42" s="128"/>
      <c r="CR42" s="128"/>
      <c r="CS42" s="128"/>
      <c r="CT42" s="128"/>
      <c r="CU42" s="128"/>
      <c r="CV42" s="128"/>
      <c r="CW42" s="128"/>
      <c r="CX42" s="128"/>
      <c r="CY42" s="128"/>
      <c r="CZ42" s="128"/>
      <c r="DA42" s="128"/>
      <c r="DB42" s="128"/>
      <c r="DC42" s="128"/>
      <c r="DD42" s="128"/>
      <c r="DE42" s="128"/>
      <c r="DF42" s="128"/>
      <c r="DG42" s="128"/>
      <c r="DH42" s="128"/>
      <c r="DI42" s="128"/>
      <c r="DJ42" s="128"/>
      <c r="DK42" s="128"/>
      <c r="DL42" s="128"/>
      <c r="DM42" s="128"/>
      <c r="DN42" s="128"/>
      <c r="DO42" s="128"/>
    </row>
    <row r="43" spans="1:119" s="75" customFormat="1" ht="30" x14ac:dyDescent="0.25">
      <c r="A43" s="85">
        <v>3925</v>
      </c>
      <c r="B43" s="86" t="s">
        <v>656</v>
      </c>
      <c r="C43" s="86" t="s">
        <v>607</v>
      </c>
      <c r="D43" s="74" t="s">
        <v>88</v>
      </c>
      <c r="E43" s="74" t="s">
        <v>88</v>
      </c>
      <c r="F43" s="74">
        <v>110</v>
      </c>
      <c r="G43" s="74">
        <v>12</v>
      </c>
      <c r="H43" s="78">
        <v>1100000000</v>
      </c>
      <c r="I43" s="79" t="s">
        <v>88</v>
      </c>
      <c r="J43" s="79" t="s">
        <v>88</v>
      </c>
      <c r="K43" s="79" t="s">
        <v>88</v>
      </c>
      <c r="L43" s="79" t="s">
        <v>88</v>
      </c>
      <c r="M43" s="79" t="s">
        <v>88</v>
      </c>
      <c r="N43" s="79" t="s">
        <v>88</v>
      </c>
      <c r="O43" s="79" t="s">
        <v>88</v>
      </c>
      <c r="P43" s="79">
        <v>85</v>
      </c>
      <c r="Q43" s="79">
        <v>4</v>
      </c>
      <c r="R43" s="87">
        <v>810000000</v>
      </c>
      <c r="S43" s="78" t="s">
        <v>664</v>
      </c>
      <c r="T43" s="79" t="s">
        <v>605</v>
      </c>
      <c r="U43" s="79" t="s">
        <v>88</v>
      </c>
      <c r="V43" s="79" t="s">
        <v>88</v>
      </c>
      <c r="W43" s="79" t="s">
        <v>88</v>
      </c>
      <c r="X43" s="79" t="s">
        <v>88</v>
      </c>
      <c r="Y43" s="79" t="s">
        <v>88</v>
      </c>
      <c r="Z43" s="79">
        <v>100</v>
      </c>
      <c r="AA43" s="79">
        <v>10</v>
      </c>
      <c r="AB43" s="87">
        <v>1000000000</v>
      </c>
      <c r="AC43" s="78" t="s">
        <v>664</v>
      </c>
      <c r="AD43" s="79" t="s">
        <v>605</v>
      </c>
      <c r="AE43" s="128"/>
      <c r="AF43" s="128"/>
      <c r="AG43" s="128"/>
      <c r="AH43" s="128"/>
      <c r="AI43" s="128"/>
      <c r="AJ43" s="128"/>
      <c r="AK43" s="128"/>
      <c r="AL43" s="128"/>
      <c r="AM43" s="128"/>
      <c r="AN43" s="128"/>
      <c r="AO43" s="128"/>
      <c r="AP43" s="128"/>
      <c r="AQ43" s="128"/>
      <c r="AR43" s="128"/>
      <c r="AS43" s="128"/>
      <c r="AT43" s="128"/>
      <c r="AU43" s="128"/>
      <c r="AV43" s="128"/>
      <c r="AW43" s="128"/>
      <c r="AX43" s="128"/>
      <c r="AY43" s="128"/>
      <c r="AZ43" s="128"/>
      <c r="BA43" s="128"/>
      <c r="BB43" s="128"/>
      <c r="BC43" s="128"/>
      <c r="BD43" s="128"/>
      <c r="BE43" s="128"/>
      <c r="BF43" s="128"/>
      <c r="BG43" s="128"/>
      <c r="BH43" s="128"/>
      <c r="BI43" s="128"/>
      <c r="BJ43" s="128"/>
      <c r="BK43" s="128"/>
      <c r="BL43" s="128"/>
      <c r="BM43" s="128"/>
      <c r="BN43" s="128"/>
      <c r="BO43" s="128"/>
      <c r="BP43" s="128"/>
      <c r="BQ43" s="128"/>
      <c r="BR43" s="128"/>
      <c r="BS43" s="128"/>
      <c r="BT43" s="128"/>
      <c r="BU43" s="128"/>
      <c r="BV43" s="128"/>
      <c r="BW43" s="128"/>
      <c r="BX43" s="128"/>
      <c r="BY43" s="128"/>
      <c r="BZ43" s="128"/>
      <c r="CA43" s="128"/>
      <c r="CB43" s="128"/>
      <c r="CC43" s="128"/>
      <c r="CD43" s="128"/>
      <c r="CE43" s="128"/>
      <c r="CF43" s="128"/>
      <c r="CG43" s="128"/>
      <c r="CH43" s="128"/>
      <c r="CI43" s="128"/>
      <c r="CJ43" s="128"/>
      <c r="CK43" s="128"/>
      <c r="CL43" s="128"/>
      <c r="CM43" s="128"/>
      <c r="CN43" s="128"/>
      <c r="CO43" s="128"/>
      <c r="CP43" s="128"/>
      <c r="CQ43" s="128"/>
      <c r="CR43" s="128"/>
      <c r="CS43" s="128"/>
      <c r="CT43" s="128"/>
      <c r="CU43" s="128"/>
      <c r="CV43" s="128"/>
      <c r="CW43" s="128"/>
      <c r="CX43" s="128"/>
      <c r="CY43" s="128"/>
      <c r="CZ43" s="128"/>
      <c r="DA43" s="128"/>
      <c r="DB43" s="128"/>
      <c r="DC43" s="128"/>
      <c r="DD43" s="128"/>
      <c r="DE43" s="128"/>
      <c r="DF43" s="128"/>
      <c r="DG43" s="128"/>
      <c r="DH43" s="128"/>
      <c r="DI43" s="128"/>
      <c r="DJ43" s="128"/>
      <c r="DK43" s="128"/>
      <c r="DL43" s="128"/>
      <c r="DM43" s="128"/>
      <c r="DN43" s="128"/>
      <c r="DO43" s="128"/>
    </row>
    <row r="44" spans="1:119" s="75" customFormat="1" ht="30" x14ac:dyDescent="0.25">
      <c r="A44" s="85">
        <v>5931</v>
      </c>
      <c r="B44" s="86" t="s">
        <v>656</v>
      </c>
      <c r="C44" s="86" t="s">
        <v>607</v>
      </c>
      <c r="D44" s="74" t="s">
        <v>88</v>
      </c>
      <c r="E44" s="74" t="s">
        <v>88</v>
      </c>
      <c r="F44" s="74">
        <v>102</v>
      </c>
      <c r="G44" s="74">
        <v>8</v>
      </c>
      <c r="H44" s="78">
        <v>1000000000</v>
      </c>
      <c r="I44" s="79" t="s">
        <v>88</v>
      </c>
      <c r="J44" s="79" t="s">
        <v>88</v>
      </c>
      <c r="K44" s="79" t="s">
        <v>88</v>
      </c>
      <c r="L44" s="79" t="s">
        <v>88</v>
      </c>
      <c r="M44" s="79" t="s">
        <v>88</v>
      </c>
      <c r="N44" s="79" t="s">
        <v>88</v>
      </c>
      <c r="O44" s="79" t="s">
        <v>88</v>
      </c>
      <c r="P44" s="79">
        <v>69</v>
      </c>
      <c r="Q44" s="79">
        <v>14</v>
      </c>
      <c r="R44" s="87">
        <v>750000000</v>
      </c>
      <c r="S44" s="78" t="s">
        <v>664</v>
      </c>
      <c r="T44" s="79" t="s">
        <v>605</v>
      </c>
      <c r="U44" s="79" t="s">
        <v>88</v>
      </c>
      <c r="V44" s="79" t="s">
        <v>88</v>
      </c>
      <c r="W44" s="79" t="s">
        <v>88</v>
      </c>
      <c r="X44" s="79" t="s">
        <v>88</v>
      </c>
      <c r="Y44" s="79" t="s">
        <v>88</v>
      </c>
      <c r="Z44" s="79">
        <v>114</v>
      </c>
      <c r="AA44" s="79">
        <v>17</v>
      </c>
      <c r="AB44" s="87">
        <v>1200000000</v>
      </c>
      <c r="AC44" s="78" t="s">
        <v>664</v>
      </c>
      <c r="AD44" s="79" t="s">
        <v>605</v>
      </c>
      <c r="AE44" s="128"/>
      <c r="AF44" s="128"/>
      <c r="AG44" s="128"/>
      <c r="AH44" s="128"/>
      <c r="AI44" s="128"/>
      <c r="AJ44" s="128"/>
      <c r="AK44" s="128"/>
      <c r="AL44" s="128"/>
      <c r="AM44" s="128"/>
      <c r="AN44" s="128"/>
      <c r="AO44" s="128"/>
      <c r="AP44" s="128"/>
      <c r="AQ44" s="128"/>
      <c r="AR44" s="128"/>
      <c r="AS44" s="128"/>
      <c r="AT44" s="128"/>
      <c r="AU44" s="128"/>
      <c r="AV44" s="128"/>
      <c r="AW44" s="128"/>
      <c r="AX44" s="128"/>
      <c r="AY44" s="128"/>
      <c r="AZ44" s="128"/>
      <c r="BA44" s="128"/>
      <c r="BB44" s="128"/>
      <c r="BC44" s="128"/>
      <c r="BD44" s="128"/>
      <c r="BE44" s="128"/>
      <c r="BF44" s="128"/>
      <c r="BG44" s="128"/>
      <c r="BH44" s="128"/>
      <c r="BI44" s="128"/>
      <c r="BJ44" s="128"/>
      <c r="BK44" s="128"/>
      <c r="BL44" s="128"/>
      <c r="BM44" s="128"/>
      <c r="BN44" s="128"/>
      <c r="BO44" s="128"/>
      <c r="BP44" s="128"/>
      <c r="BQ44" s="128"/>
      <c r="BR44" s="128"/>
      <c r="BS44" s="128"/>
      <c r="BT44" s="128"/>
      <c r="BU44" s="128"/>
      <c r="BV44" s="128"/>
      <c r="BW44" s="128"/>
      <c r="BX44" s="128"/>
      <c r="BY44" s="128"/>
      <c r="BZ44" s="128"/>
      <c r="CA44" s="128"/>
      <c r="CB44" s="128"/>
      <c r="CC44" s="128"/>
      <c r="CD44" s="128"/>
      <c r="CE44" s="128"/>
      <c r="CF44" s="128"/>
      <c r="CG44" s="128"/>
      <c r="CH44" s="128"/>
      <c r="CI44" s="128"/>
      <c r="CJ44" s="128"/>
      <c r="CK44" s="128"/>
      <c r="CL44" s="128"/>
      <c r="CM44" s="128"/>
      <c r="CN44" s="128"/>
      <c r="CO44" s="128"/>
      <c r="CP44" s="128"/>
      <c r="CQ44" s="128"/>
      <c r="CR44" s="128"/>
      <c r="CS44" s="128"/>
      <c r="CT44" s="128"/>
      <c r="CU44" s="128"/>
      <c r="CV44" s="128"/>
      <c r="CW44" s="128"/>
      <c r="CX44" s="128"/>
      <c r="CY44" s="128"/>
      <c r="CZ44" s="128"/>
      <c r="DA44" s="128"/>
      <c r="DB44" s="128"/>
      <c r="DC44" s="128"/>
      <c r="DD44" s="128"/>
      <c r="DE44" s="128"/>
      <c r="DF44" s="128"/>
      <c r="DG44" s="128"/>
      <c r="DH44" s="128"/>
      <c r="DI44" s="128"/>
      <c r="DJ44" s="128"/>
      <c r="DK44" s="128"/>
      <c r="DL44" s="128"/>
      <c r="DM44" s="128"/>
      <c r="DN44" s="128"/>
      <c r="DO44" s="128"/>
    </row>
    <row r="45" spans="1:119" s="75" customFormat="1" ht="30" x14ac:dyDescent="0.25">
      <c r="A45" s="85">
        <v>6085</v>
      </c>
      <c r="B45" s="86" t="s">
        <v>656</v>
      </c>
      <c r="C45" s="86" t="s">
        <v>607</v>
      </c>
      <c r="D45" s="74" t="s">
        <v>88</v>
      </c>
      <c r="E45" s="74" t="s">
        <v>88</v>
      </c>
      <c r="F45" s="74">
        <v>34</v>
      </c>
      <c r="G45" s="74">
        <v>5</v>
      </c>
      <c r="H45" s="78">
        <v>350000000</v>
      </c>
      <c r="I45" s="79" t="s">
        <v>88</v>
      </c>
      <c r="J45" s="79" t="s">
        <v>88</v>
      </c>
      <c r="K45" s="79" t="s">
        <v>88</v>
      </c>
      <c r="L45" s="79" t="s">
        <v>88</v>
      </c>
      <c r="M45" s="79" t="s">
        <v>88</v>
      </c>
      <c r="N45" s="79" t="s">
        <v>88</v>
      </c>
      <c r="O45" s="79" t="s">
        <v>88</v>
      </c>
      <c r="P45" s="79">
        <v>37</v>
      </c>
      <c r="Q45" s="79">
        <v>2</v>
      </c>
      <c r="R45" s="87">
        <v>350000000</v>
      </c>
      <c r="S45" s="78" t="s">
        <v>664</v>
      </c>
      <c r="T45" s="79" t="s">
        <v>605</v>
      </c>
      <c r="U45" s="79" t="s">
        <v>88</v>
      </c>
      <c r="V45" s="79" t="s">
        <v>88</v>
      </c>
      <c r="W45" s="79" t="s">
        <v>88</v>
      </c>
      <c r="X45" s="79" t="s">
        <v>88</v>
      </c>
      <c r="Y45" s="79" t="s">
        <v>88</v>
      </c>
      <c r="Z45" s="79">
        <v>38</v>
      </c>
      <c r="AA45" s="79">
        <v>4</v>
      </c>
      <c r="AB45" s="87">
        <v>380000000</v>
      </c>
      <c r="AC45" s="78" t="s">
        <v>664</v>
      </c>
      <c r="AD45" s="79" t="s">
        <v>605</v>
      </c>
      <c r="AE45" s="128"/>
      <c r="AF45" s="128"/>
      <c r="AG45" s="128"/>
      <c r="AH45" s="128"/>
      <c r="AI45" s="128"/>
      <c r="AJ45" s="128"/>
      <c r="AK45" s="128"/>
      <c r="AL45" s="128"/>
      <c r="AM45" s="128"/>
      <c r="AN45" s="128"/>
      <c r="AO45" s="128"/>
      <c r="AP45" s="128"/>
      <c r="AQ45" s="128"/>
      <c r="AR45" s="128"/>
      <c r="AS45" s="128"/>
      <c r="AT45" s="128"/>
      <c r="AU45" s="128"/>
      <c r="AV45" s="128"/>
      <c r="AW45" s="128"/>
      <c r="AX45" s="128"/>
      <c r="AY45" s="128"/>
      <c r="AZ45" s="128"/>
      <c r="BA45" s="128"/>
      <c r="BB45" s="128"/>
      <c r="BC45" s="128"/>
      <c r="BD45" s="128"/>
      <c r="BE45" s="128"/>
      <c r="BF45" s="128"/>
      <c r="BG45" s="128"/>
      <c r="BH45" s="128"/>
      <c r="BI45" s="128"/>
      <c r="BJ45" s="128"/>
      <c r="BK45" s="128"/>
      <c r="BL45" s="128"/>
      <c r="BM45" s="128"/>
      <c r="BN45" s="128"/>
      <c r="BO45" s="128"/>
      <c r="BP45" s="128"/>
      <c r="BQ45" s="128"/>
      <c r="BR45" s="128"/>
      <c r="BS45" s="128"/>
      <c r="BT45" s="128"/>
      <c r="BU45" s="128"/>
      <c r="BV45" s="128"/>
      <c r="BW45" s="128"/>
      <c r="BX45" s="128"/>
      <c r="BY45" s="128"/>
      <c r="BZ45" s="128"/>
      <c r="CA45" s="128"/>
      <c r="CB45" s="128"/>
      <c r="CC45" s="128"/>
      <c r="CD45" s="128"/>
      <c r="CE45" s="128"/>
      <c r="CF45" s="128"/>
      <c r="CG45" s="128"/>
      <c r="CH45" s="128"/>
      <c r="CI45" s="128"/>
      <c r="CJ45" s="128"/>
      <c r="CK45" s="128"/>
      <c r="CL45" s="128"/>
      <c r="CM45" s="128"/>
      <c r="CN45" s="128"/>
      <c r="CO45" s="128"/>
      <c r="CP45" s="128"/>
      <c r="CQ45" s="128"/>
      <c r="CR45" s="128"/>
      <c r="CS45" s="128"/>
      <c r="CT45" s="128"/>
      <c r="CU45" s="128"/>
      <c r="CV45" s="128"/>
      <c r="CW45" s="128"/>
      <c r="CX45" s="128"/>
      <c r="CY45" s="128"/>
      <c r="CZ45" s="128"/>
      <c r="DA45" s="128"/>
      <c r="DB45" s="128"/>
      <c r="DC45" s="128"/>
      <c r="DD45" s="128"/>
      <c r="DE45" s="128"/>
      <c r="DF45" s="128"/>
      <c r="DG45" s="128"/>
      <c r="DH45" s="128"/>
      <c r="DI45" s="128"/>
      <c r="DJ45" s="128"/>
      <c r="DK45" s="128"/>
      <c r="DL45" s="128"/>
      <c r="DM45" s="128"/>
      <c r="DN45" s="128"/>
      <c r="DO45" s="128"/>
    </row>
    <row r="46" spans="1:119" s="75" customFormat="1" x14ac:dyDescent="0.25">
      <c r="A46" s="79" t="s">
        <v>665</v>
      </c>
      <c r="B46" s="74" t="s">
        <v>666</v>
      </c>
      <c r="C46" s="74" t="s">
        <v>575</v>
      </c>
      <c r="D46" s="74"/>
      <c r="E46" s="74"/>
      <c r="F46" s="74"/>
      <c r="G46" s="74"/>
      <c r="H46" s="78">
        <v>750000000</v>
      </c>
      <c r="I46" s="79" t="s">
        <v>88</v>
      </c>
      <c r="J46" s="79" t="s">
        <v>467</v>
      </c>
      <c r="K46" s="79" t="s">
        <v>88</v>
      </c>
      <c r="L46" s="79" t="s">
        <v>88</v>
      </c>
      <c r="M46" s="79" t="s">
        <v>88</v>
      </c>
      <c r="N46" s="79" t="s">
        <v>88</v>
      </c>
      <c r="O46" s="79" t="s">
        <v>88</v>
      </c>
      <c r="P46" s="79">
        <v>68</v>
      </c>
      <c r="Q46" s="79">
        <v>0</v>
      </c>
      <c r="R46" s="87">
        <v>680000000</v>
      </c>
      <c r="S46" s="78" t="s">
        <v>664</v>
      </c>
      <c r="T46" s="79" t="s">
        <v>605</v>
      </c>
      <c r="U46" s="79" t="s">
        <v>88</v>
      </c>
      <c r="V46" s="79" t="s">
        <v>88</v>
      </c>
      <c r="W46" s="79" t="s">
        <v>88</v>
      </c>
      <c r="X46" s="79" t="s">
        <v>88</v>
      </c>
      <c r="Y46" s="79" t="s">
        <v>88</v>
      </c>
      <c r="Z46" s="79">
        <v>79</v>
      </c>
      <c r="AA46" s="79">
        <v>0</v>
      </c>
      <c r="AB46" s="87">
        <v>790000000</v>
      </c>
      <c r="AC46" s="78" t="s">
        <v>664</v>
      </c>
      <c r="AD46" s="79" t="s">
        <v>605</v>
      </c>
      <c r="AE46" s="128"/>
      <c r="AF46" s="128"/>
      <c r="AG46" s="128"/>
      <c r="AH46" s="128"/>
      <c r="AI46" s="128"/>
      <c r="AJ46" s="128"/>
      <c r="AK46" s="128"/>
      <c r="AL46" s="128"/>
      <c r="AM46" s="128"/>
      <c r="AN46" s="128"/>
      <c r="AO46" s="128"/>
      <c r="AP46" s="128"/>
      <c r="AQ46" s="128"/>
      <c r="AR46" s="128"/>
      <c r="AS46" s="128"/>
      <c r="AT46" s="128"/>
      <c r="AU46" s="128"/>
      <c r="AV46" s="128"/>
      <c r="AW46" s="128"/>
      <c r="AX46" s="128"/>
      <c r="AY46" s="128"/>
      <c r="AZ46" s="128"/>
      <c r="BA46" s="128"/>
      <c r="BB46" s="128"/>
      <c r="BC46" s="128"/>
      <c r="BD46" s="128"/>
      <c r="BE46" s="128"/>
      <c r="BF46" s="128"/>
      <c r="BG46" s="128"/>
      <c r="BH46" s="128"/>
      <c r="BI46" s="128"/>
      <c r="BJ46" s="128"/>
      <c r="BK46" s="128"/>
      <c r="BL46" s="128"/>
      <c r="BM46" s="128"/>
      <c r="BN46" s="128"/>
      <c r="BO46" s="128"/>
      <c r="BP46" s="128"/>
      <c r="BQ46" s="128"/>
      <c r="BR46" s="128"/>
      <c r="BS46" s="128"/>
      <c r="BT46" s="128"/>
      <c r="BU46" s="128"/>
      <c r="BV46" s="128"/>
      <c r="BW46" s="128"/>
      <c r="BX46" s="128"/>
      <c r="BY46" s="128"/>
      <c r="BZ46" s="128"/>
      <c r="CA46" s="128"/>
      <c r="CB46" s="128"/>
      <c r="CC46" s="128"/>
      <c r="CD46" s="128"/>
      <c r="CE46" s="128"/>
      <c r="CF46" s="128"/>
      <c r="CG46" s="128"/>
      <c r="CH46" s="128"/>
      <c r="CI46" s="128"/>
      <c r="CJ46" s="128"/>
      <c r="CK46" s="128"/>
      <c r="CL46" s="128"/>
      <c r="CM46" s="128"/>
      <c r="CN46" s="128"/>
      <c r="CO46" s="128"/>
      <c r="CP46" s="128"/>
      <c r="CQ46" s="128"/>
      <c r="CR46" s="128"/>
      <c r="CS46" s="128"/>
      <c r="CT46" s="128"/>
      <c r="CU46" s="128"/>
      <c r="CV46" s="128"/>
      <c r="CW46" s="128"/>
      <c r="CX46" s="128"/>
      <c r="CY46" s="128"/>
      <c r="CZ46" s="128"/>
      <c r="DA46" s="128"/>
      <c r="DB46" s="128"/>
      <c r="DC46" s="128"/>
      <c r="DD46" s="128"/>
      <c r="DE46" s="128"/>
      <c r="DF46" s="128"/>
      <c r="DG46" s="128"/>
      <c r="DH46" s="128"/>
      <c r="DI46" s="128"/>
      <c r="DJ46" s="128"/>
      <c r="DK46" s="128"/>
      <c r="DL46" s="128"/>
      <c r="DM46" s="128"/>
      <c r="DN46" s="128"/>
      <c r="DO46" s="128"/>
    </row>
    <row r="47" spans="1:119" s="75" customFormat="1" ht="30" x14ac:dyDescent="0.25">
      <c r="A47" s="119">
        <v>8603</v>
      </c>
      <c r="B47" s="120" t="s">
        <v>667</v>
      </c>
      <c r="C47" s="120" t="s">
        <v>607</v>
      </c>
      <c r="D47" s="121" t="s">
        <v>88</v>
      </c>
      <c r="E47" s="121" t="s">
        <v>88</v>
      </c>
      <c r="F47" s="121">
        <v>32</v>
      </c>
      <c r="G47" s="121">
        <v>10</v>
      </c>
      <c r="H47" s="122">
        <v>380000000</v>
      </c>
      <c r="I47" s="108">
        <v>0</v>
      </c>
      <c r="J47" s="108">
        <v>0</v>
      </c>
      <c r="K47" s="108">
        <v>0</v>
      </c>
      <c r="L47" s="108">
        <v>0</v>
      </c>
      <c r="M47" s="108">
        <v>0</v>
      </c>
      <c r="N47" s="108">
        <v>0</v>
      </c>
      <c r="O47" s="109">
        <v>0</v>
      </c>
      <c r="P47" s="109">
        <v>0</v>
      </c>
      <c r="Q47" s="109">
        <v>0</v>
      </c>
      <c r="R47" s="108" t="s">
        <v>605</v>
      </c>
      <c r="S47" s="51" t="s">
        <v>688</v>
      </c>
      <c r="T47" s="108" t="s">
        <v>605</v>
      </c>
      <c r="U47" s="108">
        <v>0</v>
      </c>
      <c r="V47" s="108">
        <v>0</v>
      </c>
      <c r="W47" s="108">
        <v>0</v>
      </c>
      <c r="X47" s="108">
        <v>0</v>
      </c>
      <c r="Y47" s="108">
        <v>0</v>
      </c>
      <c r="Z47" s="108">
        <v>0</v>
      </c>
      <c r="AA47" s="108">
        <v>0</v>
      </c>
      <c r="AB47" s="108" t="s">
        <v>605</v>
      </c>
      <c r="AC47" s="51" t="s">
        <v>688</v>
      </c>
      <c r="AD47" s="108" t="s">
        <v>605</v>
      </c>
      <c r="AE47" s="128"/>
      <c r="AF47" s="128"/>
      <c r="AG47" s="128"/>
      <c r="AH47" s="128"/>
      <c r="AI47" s="128"/>
      <c r="AJ47" s="128"/>
      <c r="AK47" s="128"/>
      <c r="AL47" s="128"/>
      <c r="AM47" s="128"/>
      <c r="AN47" s="128"/>
      <c r="AO47" s="128"/>
      <c r="AP47" s="128"/>
      <c r="AQ47" s="128"/>
      <c r="AR47" s="128"/>
      <c r="AS47" s="128"/>
      <c r="AT47" s="128"/>
      <c r="AU47" s="128"/>
      <c r="AV47" s="128"/>
      <c r="AW47" s="128"/>
      <c r="AX47" s="128"/>
      <c r="AY47" s="128"/>
      <c r="AZ47" s="128"/>
      <c r="BA47" s="128"/>
      <c r="BB47" s="128"/>
      <c r="BC47" s="128"/>
      <c r="BD47" s="128"/>
      <c r="BE47" s="128"/>
      <c r="BF47" s="128"/>
      <c r="BG47" s="128"/>
      <c r="BH47" s="128"/>
      <c r="BI47" s="128"/>
      <c r="BJ47" s="128"/>
      <c r="BK47" s="128"/>
      <c r="BL47" s="128"/>
      <c r="BM47" s="128"/>
      <c r="BN47" s="128"/>
      <c r="BO47" s="128"/>
      <c r="BP47" s="128"/>
      <c r="BQ47" s="128"/>
      <c r="BR47" s="128"/>
      <c r="BS47" s="128"/>
      <c r="BT47" s="128"/>
      <c r="BU47" s="128"/>
      <c r="BV47" s="128"/>
      <c r="BW47" s="128"/>
      <c r="BX47" s="128"/>
      <c r="BY47" s="128"/>
      <c r="BZ47" s="128"/>
      <c r="CA47" s="128"/>
      <c r="CB47" s="128"/>
      <c r="CC47" s="128"/>
      <c r="CD47" s="128"/>
      <c r="CE47" s="128"/>
      <c r="CF47" s="128"/>
      <c r="CG47" s="128"/>
      <c r="CH47" s="128"/>
      <c r="CI47" s="128"/>
      <c r="CJ47" s="128"/>
      <c r="CK47" s="128"/>
      <c r="CL47" s="128"/>
      <c r="CM47" s="128"/>
      <c r="CN47" s="128"/>
      <c r="CO47" s="128"/>
      <c r="CP47" s="128"/>
      <c r="CQ47" s="128"/>
      <c r="CR47" s="128"/>
      <c r="CS47" s="128"/>
      <c r="CT47" s="128"/>
      <c r="CU47" s="128"/>
      <c r="CV47" s="128"/>
      <c r="CW47" s="128"/>
      <c r="CX47" s="128"/>
      <c r="CY47" s="128"/>
      <c r="CZ47" s="128"/>
      <c r="DA47" s="128"/>
      <c r="DB47" s="128"/>
      <c r="DC47" s="128"/>
      <c r="DD47" s="128"/>
      <c r="DE47" s="128"/>
      <c r="DF47" s="128"/>
      <c r="DG47" s="128"/>
      <c r="DH47" s="128"/>
      <c r="DI47" s="128"/>
      <c r="DJ47" s="128"/>
      <c r="DK47" s="128"/>
      <c r="DL47" s="128"/>
      <c r="DM47" s="128"/>
      <c r="DN47" s="128"/>
      <c r="DO47" s="128"/>
    </row>
    <row r="48" spans="1:119" x14ac:dyDescent="0.25">
      <c r="A48" s="47">
        <v>8791</v>
      </c>
      <c r="B48" s="48" t="s">
        <v>668</v>
      </c>
      <c r="C48" s="1" t="s">
        <v>669</v>
      </c>
      <c r="D48" s="60"/>
      <c r="E48" s="60"/>
      <c r="F48" s="60"/>
      <c r="G48" s="60"/>
      <c r="H48" s="56">
        <v>660000000</v>
      </c>
      <c r="I48" s="50">
        <v>0</v>
      </c>
      <c r="J48" s="50">
        <v>0</v>
      </c>
      <c r="K48" s="50">
        <v>0</v>
      </c>
      <c r="L48" s="50">
        <v>0</v>
      </c>
      <c r="M48" s="50">
        <v>0</v>
      </c>
      <c r="N48" s="50">
        <v>0</v>
      </c>
      <c r="O48" s="66">
        <v>0</v>
      </c>
      <c r="P48" s="66">
        <v>0</v>
      </c>
      <c r="Q48" s="66">
        <v>0</v>
      </c>
      <c r="R48" s="50" t="s">
        <v>605</v>
      </c>
      <c r="S48" s="51" t="s">
        <v>688</v>
      </c>
      <c r="T48" s="81" t="s">
        <v>605</v>
      </c>
      <c r="U48" s="50">
        <v>0</v>
      </c>
      <c r="V48" s="50">
        <v>0</v>
      </c>
      <c r="W48" s="50">
        <v>0</v>
      </c>
      <c r="X48" s="50">
        <v>0</v>
      </c>
      <c r="Y48" s="50">
        <v>0</v>
      </c>
      <c r="Z48" s="50">
        <v>0</v>
      </c>
      <c r="AA48" s="50">
        <v>0</v>
      </c>
      <c r="AB48" s="50" t="s">
        <v>605</v>
      </c>
      <c r="AC48" s="51" t="s">
        <v>688</v>
      </c>
      <c r="AD48" s="81" t="s">
        <v>605</v>
      </c>
    </row>
    <row r="49" spans="1:119" x14ac:dyDescent="0.25">
      <c r="A49" s="47">
        <v>16872</v>
      </c>
      <c r="B49" s="48" t="s">
        <v>670</v>
      </c>
      <c r="C49" s="1" t="s">
        <v>671</v>
      </c>
      <c r="D49" s="60"/>
      <c r="E49" s="60"/>
      <c r="F49" s="60"/>
      <c r="G49" s="60"/>
      <c r="H49" s="56">
        <v>1100000000</v>
      </c>
      <c r="I49" s="50">
        <v>0</v>
      </c>
      <c r="J49" s="50">
        <v>0</v>
      </c>
      <c r="K49" s="50">
        <v>0</v>
      </c>
      <c r="L49" s="50">
        <v>0</v>
      </c>
      <c r="M49" s="50">
        <v>0</v>
      </c>
      <c r="N49" s="50">
        <v>0</v>
      </c>
      <c r="O49" s="66">
        <v>0</v>
      </c>
      <c r="P49" s="66">
        <v>0</v>
      </c>
      <c r="Q49" s="66">
        <v>0</v>
      </c>
      <c r="R49" s="50" t="s">
        <v>605</v>
      </c>
      <c r="S49" s="51" t="s">
        <v>688</v>
      </c>
      <c r="T49" s="81" t="s">
        <v>605</v>
      </c>
      <c r="U49" s="50">
        <v>0</v>
      </c>
      <c r="V49" s="50">
        <v>0</v>
      </c>
      <c r="W49" s="50">
        <v>0</v>
      </c>
      <c r="X49" s="50">
        <v>0</v>
      </c>
      <c r="Y49" s="50">
        <v>0</v>
      </c>
      <c r="Z49" s="50">
        <v>0</v>
      </c>
      <c r="AA49" s="50">
        <v>0</v>
      </c>
      <c r="AB49" s="50" t="s">
        <v>605</v>
      </c>
      <c r="AC49" s="51" t="s">
        <v>688</v>
      </c>
      <c r="AD49" s="81" t="s">
        <v>605</v>
      </c>
    </row>
    <row r="50" spans="1:119" x14ac:dyDescent="0.25">
      <c r="A50" s="47">
        <v>3233</v>
      </c>
      <c r="B50" s="48" t="s">
        <v>672</v>
      </c>
      <c r="C50" s="1" t="s">
        <v>620</v>
      </c>
      <c r="D50" s="60"/>
      <c r="E50" s="60"/>
      <c r="F50" s="60"/>
      <c r="G50" s="60"/>
      <c r="H50" s="56">
        <v>880000000</v>
      </c>
      <c r="I50" s="50">
        <v>0</v>
      </c>
      <c r="J50" s="50">
        <v>0</v>
      </c>
      <c r="K50" s="50">
        <v>0</v>
      </c>
      <c r="L50" s="50">
        <v>0</v>
      </c>
      <c r="M50" s="50">
        <v>0</v>
      </c>
      <c r="N50" s="50">
        <v>0</v>
      </c>
      <c r="O50" s="66">
        <v>0</v>
      </c>
      <c r="P50" s="66">
        <v>0</v>
      </c>
      <c r="Q50" s="66">
        <v>0</v>
      </c>
      <c r="R50" s="50" t="s">
        <v>605</v>
      </c>
      <c r="S50" s="51" t="s">
        <v>688</v>
      </c>
      <c r="T50" s="81" t="s">
        <v>605</v>
      </c>
      <c r="U50" s="50">
        <v>0</v>
      </c>
      <c r="V50" s="50">
        <v>0</v>
      </c>
      <c r="W50" s="50">
        <v>0</v>
      </c>
      <c r="X50" s="50">
        <v>0</v>
      </c>
      <c r="Y50" s="50">
        <v>0</v>
      </c>
      <c r="Z50" s="50">
        <v>0</v>
      </c>
      <c r="AA50" s="50">
        <v>0</v>
      </c>
      <c r="AB50" s="50" t="s">
        <v>605</v>
      </c>
      <c r="AC50" s="51" t="s">
        <v>688</v>
      </c>
      <c r="AD50" s="81" t="s">
        <v>605</v>
      </c>
    </row>
    <row r="51" spans="1:119" s="75" customFormat="1" ht="30" x14ac:dyDescent="0.25">
      <c r="A51" s="119">
        <v>1145</v>
      </c>
      <c r="B51" s="120" t="s">
        <v>673</v>
      </c>
      <c r="C51" s="120" t="s">
        <v>674</v>
      </c>
      <c r="D51" s="121" t="s">
        <v>88</v>
      </c>
      <c r="E51" s="121" t="s">
        <v>88</v>
      </c>
      <c r="F51" s="121">
        <v>69</v>
      </c>
      <c r="G51" s="121">
        <v>7</v>
      </c>
      <c r="H51" s="122">
        <v>690000000</v>
      </c>
      <c r="I51" s="108">
        <v>0</v>
      </c>
      <c r="J51" s="108">
        <v>0</v>
      </c>
      <c r="K51" s="108">
        <v>0</v>
      </c>
      <c r="L51" s="108">
        <v>0</v>
      </c>
      <c r="M51" s="108">
        <v>0</v>
      </c>
      <c r="N51" s="108">
        <v>0</v>
      </c>
      <c r="O51" s="109">
        <v>0</v>
      </c>
      <c r="P51" s="109">
        <v>0</v>
      </c>
      <c r="Q51" s="109">
        <v>0</v>
      </c>
      <c r="R51" s="108" t="s">
        <v>605</v>
      </c>
      <c r="S51" s="51" t="s">
        <v>688</v>
      </c>
      <c r="T51" s="108" t="s">
        <v>605</v>
      </c>
      <c r="U51" s="108">
        <v>0</v>
      </c>
      <c r="V51" s="108">
        <v>0</v>
      </c>
      <c r="W51" s="108">
        <v>0</v>
      </c>
      <c r="X51" s="108">
        <v>0</v>
      </c>
      <c r="Y51" s="108">
        <v>0</v>
      </c>
      <c r="Z51" s="108">
        <v>0</v>
      </c>
      <c r="AA51" s="108">
        <v>0</v>
      </c>
      <c r="AB51" s="108" t="s">
        <v>605</v>
      </c>
      <c r="AC51" s="51" t="s">
        <v>688</v>
      </c>
      <c r="AD51" s="108" t="s">
        <v>605</v>
      </c>
      <c r="AE51" s="128"/>
      <c r="AF51" s="128"/>
      <c r="AG51" s="128"/>
      <c r="AH51" s="128"/>
      <c r="AI51" s="128"/>
      <c r="AJ51" s="128"/>
      <c r="AK51" s="128"/>
      <c r="AL51" s="128"/>
      <c r="AM51" s="128"/>
      <c r="AN51" s="128"/>
      <c r="AO51" s="128"/>
      <c r="AP51" s="128"/>
      <c r="AQ51" s="128"/>
      <c r="AR51" s="128"/>
      <c r="AS51" s="128"/>
      <c r="AT51" s="128"/>
      <c r="AU51" s="128"/>
      <c r="AV51" s="128"/>
      <c r="AW51" s="128"/>
      <c r="AX51" s="128"/>
      <c r="AY51" s="128"/>
      <c r="AZ51" s="128"/>
      <c r="BA51" s="128"/>
      <c r="BB51" s="128"/>
      <c r="BC51" s="128"/>
      <c r="BD51" s="128"/>
      <c r="BE51" s="128"/>
      <c r="BF51" s="128"/>
      <c r="BG51" s="128"/>
      <c r="BH51" s="128"/>
      <c r="BI51" s="128"/>
      <c r="BJ51" s="128"/>
      <c r="BK51" s="128"/>
      <c r="BL51" s="128"/>
      <c r="BM51" s="128"/>
      <c r="BN51" s="128"/>
      <c r="BO51" s="128"/>
      <c r="BP51" s="128"/>
      <c r="BQ51" s="128"/>
      <c r="BR51" s="128"/>
      <c r="BS51" s="128"/>
      <c r="BT51" s="128"/>
      <c r="BU51" s="128"/>
      <c r="BV51" s="128"/>
      <c r="BW51" s="128"/>
      <c r="BX51" s="128"/>
      <c r="BY51" s="128"/>
      <c r="BZ51" s="128"/>
      <c r="CA51" s="128"/>
      <c r="CB51" s="128"/>
      <c r="CC51" s="128"/>
      <c r="CD51" s="128"/>
      <c r="CE51" s="128"/>
      <c r="CF51" s="128"/>
      <c r="CG51" s="128"/>
      <c r="CH51" s="128"/>
      <c r="CI51" s="128"/>
      <c r="CJ51" s="128"/>
      <c r="CK51" s="128"/>
      <c r="CL51" s="128"/>
      <c r="CM51" s="128"/>
      <c r="CN51" s="128"/>
      <c r="CO51" s="128"/>
      <c r="CP51" s="128"/>
      <c r="CQ51" s="128"/>
      <c r="CR51" s="128"/>
      <c r="CS51" s="128"/>
      <c r="CT51" s="128"/>
      <c r="CU51" s="128"/>
      <c r="CV51" s="128"/>
      <c r="CW51" s="128"/>
      <c r="CX51" s="128"/>
      <c r="CY51" s="128"/>
      <c r="CZ51" s="128"/>
      <c r="DA51" s="128"/>
      <c r="DB51" s="128"/>
      <c r="DC51" s="128"/>
      <c r="DD51" s="128"/>
      <c r="DE51" s="128"/>
      <c r="DF51" s="128"/>
      <c r="DG51" s="128"/>
      <c r="DH51" s="128"/>
      <c r="DI51" s="128"/>
      <c r="DJ51" s="128"/>
      <c r="DK51" s="128"/>
      <c r="DL51" s="128"/>
      <c r="DM51" s="128"/>
      <c r="DN51" s="128"/>
      <c r="DO51" s="128"/>
    </row>
    <row r="52" spans="1:119" x14ac:dyDescent="0.25">
      <c r="A52" s="123">
        <v>5222</v>
      </c>
      <c r="B52" s="124" t="s">
        <v>673</v>
      </c>
      <c r="C52" s="125" t="s">
        <v>655</v>
      </c>
      <c r="D52" s="125"/>
      <c r="E52" s="125"/>
      <c r="F52" s="125"/>
      <c r="G52" s="125"/>
      <c r="H52" s="126">
        <v>1900000000</v>
      </c>
      <c r="I52" s="50">
        <v>0</v>
      </c>
      <c r="J52" s="50">
        <v>0</v>
      </c>
      <c r="K52" s="50">
        <v>0</v>
      </c>
      <c r="L52" s="50">
        <v>0</v>
      </c>
      <c r="M52" s="50">
        <v>0</v>
      </c>
      <c r="N52" s="50">
        <v>0</v>
      </c>
      <c r="O52" s="66">
        <v>0</v>
      </c>
      <c r="P52" s="66">
        <v>0</v>
      </c>
      <c r="Q52" s="66">
        <v>0</v>
      </c>
      <c r="R52" s="50" t="s">
        <v>605</v>
      </c>
      <c r="S52" s="51" t="s">
        <v>688</v>
      </c>
      <c r="T52" s="81" t="s">
        <v>605</v>
      </c>
      <c r="U52" s="50">
        <v>0</v>
      </c>
      <c r="V52" s="50">
        <v>0</v>
      </c>
      <c r="W52" s="50">
        <v>0</v>
      </c>
      <c r="X52" s="50">
        <v>0</v>
      </c>
      <c r="Y52" s="50">
        <v>0</v>
      </c>
      <c r="Z52" s="50">
        <v>0</v>
      </c>
      <c r="AA52" s="50">
        <v>0</v>
      </c>
      <c r="AB52" s="50" t="s">
        <v>605</v>
      </c>
      <c r="AC52" s="51" t="s">
        <v>688</v>
      </c>
      <c r="AD52" s="81" t="s">
        <v>605</v>
      </c>
    </row>
    <row r="53" spans="1:119" x14ac:dyDescent="0.25">
      <c r="A53" s="123">
        <v>5218</v>
      </c>
      <c r="B53" s="124" t="s">
        <v>673</v>
      </c>
      <c r="C53" s="125" t="s">
        <v>654</v>
      </c>
      <c r="D53" s="125"/>
      <c r="E53" s="125"/>
      <c r="F53" s="125"/>
      <c r="G53" s="125"/>
      <c r="H53" s="126">
        <v>85000000</v>
      </c>
      <c r="I53" s="50">
        <v>0</v>
      </c>
      <c r="J53" s="50">
        <v>0</v>
      </c>
      <c r="K53" s="50">
        <v>0</v>
      </c>
      <c r="L53" s="50">
        <v>0</v>
      </c>
      <c r="M53" s="50">
        <v>0</v>
      </c>
      <c r="N53" s="50">
        <v>0</v>
      </c>
      <c r="O53" s="66">
        <v>0</v>
      </c>
      <c r="P53" s="66">
        <v>0</v>
      </c>
      <c r="Q53" s="66">
        <v>0</v>
      </c>
      <c r="R53" s="50" t="s">
        <v>605</v>
      </c>
      <c r="S53" s="51" t="s">
        <v>688</v>
      </c>
      <c r="T53" s="81" t="s">
        <v>605</v>
      </c>
      <c r="U53" s="50">
        <v>0</v>
      </c>
      <c r="V53" s="50">
        <v>0</v>
      </c>
      <c r="W53" s="50">
        <v>0</v>
      </c>
      <c r="X53" s="50">
        <v>0</v>
      </c>
      <c r="Y53" s="50">
        <v>0</v>
      </c>
      <c r="Z53" s="50">
        <v>0</v>
      </c>
      <c r="AA53" s="50">
        <v>0</v>
      </c>
      <c r="AB53" s="50" t="s">
        <v>605</v>
      </c>
      <c r="AC53" s="51" t="s">
        <v>688</v>
      </c>
      <c r="AD53" s="81" t="s">
        <v>605</v>
      </c>
    </row>
    <row r="54" spans="1:119" x14ac:dyDescent="0.25">
      <c r="A54" s="123">
        <v>5646</v>
      </c>
      <c r="B54" s="124" t="s">
        <v>673</v>
      </c>
      <c r="C54" s="125" t="s">
        <v>675</v>
      </c>
      <c r="D54" s="125"/>
      <c r="E54" s="125"/>
      <c r="F54" s="125"/>
      <c r="G54" s="125"/>
      <c r="H54" s="126">
        <v>560000000</v>
      </c>
      <c r="I54" s="50">
        <v>0</v>
      </c>
      <c r="J54" s="50">
        <v>0</v>
      </c>
      <c r="K54" s="50">
        <v>0</v>
      </c>
      <c r="L54" s="50">
        <v>0</v>
      </c>
      <c r="M54" s="50">
        <v>0</v>
      </c>
      <c r="N54" s="50">
        <v>0</v>
      </c>
      <c r="O54" s="66">
        <v>0</v>
      </c>
      <c r="P54" s="66">
        <v>0</v>
      </c>
      <c r="Q54" s="66">
        <v>0</v>
      </c>
      <c r="R54" s="50" t="s">
        <v>605</v>
      </c>
      <c r="S54" s="51" t="s">
        <v>688</v>
      </c>
      <c r="T54" s="81" t="s">
        <v>605</v>
      </c>
      <c r="U54" s="50">
        <v>0</v>
      </c>
      <c r="V54" s="50">
        <v>0</v>
      </c>
      <c r="W54" s="50">
        <v>0</v>
      </c>
      <c r="X54" s="50">
        <v>0</v>
      </c>
      <c r="Y54" s="50">
        <v>0</v>
      </c>
      <c r="Z54" s="50">
        <v>0</v>
      </c>
      <c r="AA54" s="50">
        <v>0</v>
      </c>
      <c r="AB54" s="50" t="s">
        <v>605</v>
      </c>
      <c r="AC54" s="51" t="s">
        <v>688</v>
      </c>
      <c r="AD54" s="81" t="s">
        <v>605</v>
      </c>
    </row>
    <row r="55" spans="1:119" x14ac:dyDescent="0.25">
      <c r="A55" s="123">
        <v>1135</v>
      </c>
      <c r="B55" s="124" t="s">
        <v>676</v>
      </c>
      <c r="C55" s="125" t="s">
        <v>677</v>
      </c>
      <c r="D55" s="125"/>
      <c r="E55" s="125"/>
      <c r="F55" s="125"/>
      <c r="G55" s="125"/>
      <c r="H55" s="126">
        <v>590000000</v>
      </c>
      <c r="I55" s="50">
        <v>0</v>
      </c>
      <c r="J55" s="50">
        <v>0</v>
      </c>
      <c r="K55" s="50">
        <v>0</v>
      </c>
      <c r="L55" s="50">
        <v>0</v>
      </c>
      <c r="M55" s="50">
        <v>0</v>
      </c>
      <c r="N55" s="50">
        <v>0</v>
      </c>
      <c r="O55" s="66">
        <v>0</v>
      </c>
      <c r="P55" s="66">
        <v>0</v>
      </c>
      <c r="Q55" s="66">
        <v>0</v>
      </c>
      <c r="R55" s="50" t="s">
        <v>605</v>
      </c>
      <c r="S55" s="51" t="s">
        <v>688</v>
      </c>
      <c r="T55" s="81" t="s">
        <v>605</v>
      </c>
      <c r="U55" s="50">
        <v>0</v>
      </c>
      <c r="V55" s="50">
        <v>0</v>
      </c>
      <c r="W55" s="50">
        <v>0</v>
      </c>
      <c r="X55" s="50">
        <v>0</v>
      </c>
      <c r="Y55" s="50">
        <v>0</v>
      </c>
      <c r="Z55" s="50">
        <v>0</v>
      </c>
      <c r="AA55" s="50">
        <v>0</v>
      </c>
      <c r="AB55" s="50" t="s">
        <v>605</v>
      </c>
      <c r="AC55" s="51" t="s">
        <v>688</v>
      </c>
      <c r="AD55" s="81" t="s">
        <v>605</v>
      </c>
    </row>
    <row r="56" spans="1:119" x14ac:dyDescent="0.25">
      <c r="A56" s="123">
        <v>6164</v>
      </c>
      <c r="B56" s="124" t="s">
        <v>676</v>
      </c>
      <c r="C56" s="125" t="s">
        <v>678</v>
      </c>
      <c r="D56" s="125"/>
      <c r="E56" s="125"/>
      <c r="F56" s="125"/>
      <c r="G56" s="125"/>
      <c r="H56" s="126">
        <v>980000000</v>
      </c>
      <c r="I56" s="50">
        <v>0</v>
      </c>
      <c r="J56" s="50">
        <v>0</v>
      </c>
      <c r="K56" s="50">
        <v>0</v>
      </c>
      <c r="L56" s="50">
        <v>0</v>
      </c>
      <c r="M56" s="50">
        <v>0</v>
      </c>
      <c r="N56" s="50">
        <v>0</v>
      </c>
      <c r="O56" s="66">
        <v>0</v>
      </c>
      <c r="P56" s="66">
        <v>0</v>
      </c>
      <c r="Q56" s="66">
        <v>0</v>
      </c>
      <c r="R56" s="50" t="s">
        <v>605</v>
      </c>
      <c r="S56" s="51" t="s">
        <v>688</v>
      </c>
      <c r="T56" s="81" t="s">
        <v>605</v>
      </c>
      <c r="U56" s="50">
        <v>0</v>
      </c>
      <c r="V56" s="50">
        <v>0</v>
      </c>
      <c r="W56" s="50">
        <v>0</v>
      </c>
      <c r="X56" s="50">
        <v>0</v>
      </c>
      <c r="Y56" s="50">
        <v>0</v>
      </c>
      <c r="Z56" s="50">
        <v>0</v>
      </c>
      <c r="AA56" s="50">
        <v>0</v>
      </c>
      <c r="AB56" s="50" t="s">
        <v>605</v>
      </c>
      <c r="AC56" s="51" t="s">
        <v>688</v>
      </c>
      <c r="AD56" s="81" t="s">
        <v>605</v>
      </c>
    </row>
    <row r="57" spans="1:119" x14ac:dyDescent="0.25">
      <c r="A57" s="123">
        <v>5356</v>
      </c>
      <c r="B57" s="124" t="s">
        <v>676</v>
      </c>
      <c r="C57" s="125" t="s">
        <v>59</v>
      </c>
      <c r="D57" s="125"/>
      <c r="E57" s="125"/>
      <c r="F57" s="125"/>
      <c r="G57" s="125"/>
      <c r="H57" s="126">
        <v>110000000</v>
      </c>
      <c r="I57" s="50">
        <v>0</v>
      </c>
      <c r="J57" s="50">
        <v>0</v>
      </c>
      <c r="K57" s="50">
        <v>0</v>
      </c>
      <c r="L57" s="50">
        <v>0</v>
      </c>
      <c r="M57" s="50">
        <v>0</v>
      </c>
      <c r="N57" s="50">
        <v>0</v>
      </c>
      <c r="O57" s="66">
        <v>0</v>
      </c>
      <c r="P57" s="66">
        <v>0</v>
      </c>
      <c r="Q57" s="66">
        <v>0</v>
      </c>
      <c r="R57" s="50" t="s">
        <v>605</v>
      </c>
      <c r="S57" s="51" t="s">
        <v>688</v>
      </c>
      <c r="T57" s="81" t="s">
        <v>605</v>
      </c>
      <c r="U57" s="50">
        <v>0</v>
      </c>
      <c r="V57" s="50">
        <v>0</v>
      </c>
      <c r="W57" s="50">
        <v>0</v>
      </c>
      <c r="X57" s="50">
        <v>0</v>
      </c>
      <c r="Y57" s="50">
        <v>0</v>
      </c>
      <c r="Z57" s="50">
        <v>0</v>
      </c>
      <c r="AA57" s="50">
        <v>0</v>
      </c>
      <c r="AB57" s="50" t="s">
        <v>605</v>
      </c>
      <c r="AC57" s="51" t="s">
        <v>688</v>
      </c>
      <c r="AD57" s="81" t="s">
        <v>605</v>
      </c>
    </row>
    <row r="58" spans="1:119" s="75" customFormat="1" ht="30" x14ac:dyDescent="0.25">
      <c r="A58" s="119">
        <v>1130</v>
      </c>
      <c r="B58" s="120" t="s">
        <v>676</v>
      </c>
      <c r="C58" s="120" t="s">
        <v>617</v>
      </c>
      <c r="D58" s="121" t="s">
        <v>88</v>
      </c>
      <c r="E58" s="121" t="s">
        <v>88</v>
      </c>
      <c r="F58" s="121">
        <v>91</v>
      </c>
      <c r="G58" s="121">
        <v>4</v>
      </c>
      <c r="H58" s="122">
        <v>860000000</v>
      </c>
      <c r="I58" s="108">
        <v>0</v>
      </c>
      <c r="J58" s="108">
        <v>0</v>
      </c>
      <c r="K58" s="108">
        <v>0</v>
      </c>
      <c r="L58" s="108">
        <v>0</v>
      </c>
      <c r="M58" s="108">
        <v>0</v>
      </c>
      <c r="N58" s="108">
        <v>0</v>
      </c>
      <c r="O58" s="109">
        <v>0</v>
      </c>
      <c r="P58" s="109">
        <v>0</v>
      </c>
      <c r="Q58" s="109">
        <v>0</v>
      </c>
      <c r="R58" s="108" t="s">
        <v>605</v>
      </c>
      <c r="S58" s="51" t="s">
        <v>688</v>
      </c>
      <c r="T58" s="108" t="s">
        <v>605</v>
      </c>
      <c r="U58" s="108">
        <v>0</v>
      </c>
      <c r="V58" s="108">
        <v>0</v>
      </c>
      <c r="W58" s="108">
        <v>0</v>
      </c>
      <c r="X58" s="108">
        <v>0</v>
      </c>
      <c r="Y58" s="108">
        <v>0</v>
      </c>
      <c r="Z58" s="108">
        <v>0</v>
      </c>
      <c r="AA58" s="108">
        <v>0</v>
      </c>
      <c r="AB58" s="108" t="s">
        <v>605</v>
      </c>
      <c r="AC58" s="51" t="s">
        <v>688</v>
      </c>
      <c r="AD58" s="108" t="s">
        <v>605</v>
      </c>
      <c r="AE58" s="128"/>
      <c r="AF58" s="128"/>
      <c r="AG58" s="128"/>
      <c r="AH58" s="128"/>
      <c r="AI58" s="128"/>
      <c r="AJ58" s="128"/>
      <c r="AK58" s="128"/>
      <c r="AL58" s="128"/>
      <c r="AM58" s="128"/>
      <c r="AN58" s="128"/>
      <c r="AO58" s="128"/>
      <c r="AP58" s="128"/>
      <c r="AQ58" s="128"/>
      <c r="AR58" s="128"/>
      <c r="AS58" s="128"/>
      <c r="AT58" s="128"/>
      <c r="AU58" s="128"/>
      <c r="AV58" s="128"/>
      <c r="AW58" s="128"/>
      <c r="AX58" s="128"/>
      <c r="AY58" s="128"/>
      <c r="AZ58" s="128"/>
      <c r="BA58" s="128"/>
      <c r="BB58" s="128"/>
      <c r="BC58" s="128"/>
      <c r="BD58" s="128"/>
      <c r="BE58" s="128"/>
      <c r="BF58" s="128"/>
      <c r="BG58" s="128"/>
      <c r="BH58" s="128"/>
      <c r="BI58" s="128"/>
      <c r="BJ58" s="128"/>
      <c r="BK58" s="128"/>
      <c r="BL58" s="128"/>
      <c r="BM58" s="128"/>
      <c r="BN58" s="128"/>
      <c r="BO58" s="128"/>
      <c r="BP58" s="128"/>
      <c r="BQ58" s="128"/>
      <c r="BR58" s="128"/>
      <c r="BS58" s="128"/>
      <c r="BT58" s="128"/>
      <c r="BU58" s="128"/>
      <c r="BV58" s="128"/>
      <c r="BW58" s="128"/>
      <c r="BX58" s="128"/>
      <c r="BY58" s="128"/>
      <c r="BZ58" s="128"/>
      <c r="CA58" s="128"/>
      <c r="CB58" s="128"/>
      <c r="CC58" s="128"/>
      <c r="CD58" s="128"/>
      <c r="CE58" s="128"/>
      <c r="CF58" s="128"/>
      <c r="CG58" s="128"/>
      <c r="CH58" s="128"/>
      <c r="CI58" s="128"/>
      <c r="CJ58" s="128"/>
      <c r="CK58" s="128"/>
      <c r="CL58" s="128"/>
      <c r="CM58" s="128"/>
      <c r="CN58" s="128"/>
      <c r="CO58" s="128"/>
      <c r="CP58" s="128"/>
      <c r="CQ58" s="128"/>
      <c r="CR58" s="128"/>
      <c r="CS58" s="128"/>
      <c r="CT58" s="128"/>
      <c r="CU58" s="128"/>
      <c r="CV58" s="128"/>
      <c r="CW58" s="128"/>
      <c r="CX58" s="128"/>
      <c r="CY58" s="128"/>
      <c r="CZ58" s="128"/>
      <c r="DA58" s="128"/>
      <c r="DB58" s="128"/>
      <c r="DC58" s="128"/>
      <c r="DD58" s="128"/>
      <c r="DE58" s="128"/>
      <c r="DF58" s="128"/>
      <c r="DG58" s="128"/>
      <c r="DH58" s="128"/>
      <c r="DI58" s="128"/>
      <c r="DJ58" s="128"/>
      <c r="DK58" s="128"/>
      <c r="DL58" s="128"/>
      <c r="DM58" s="128"/>
      <c r="DN58" s="128"/>
      <c r="DO58" s="128"/>
    </row>
    <row r="59" spans="1:119" s="75" customFormat="1" ht="30" x14ac:dyDescent="0.25">
      <c r="A59" s="119">
        <v>16874</v>
      </c>
      <c r="B59" s="120" t="s">
        <v>679</v>
      </c>
      <c r="C59" s="120" t="s">
        <v>680</v>
      </c>
      <c r="D59" s="121" t="s">
        <v>88</v>
      </c>
      <c r="E59" s="121" t="s">
        <v>88</v>
      </c>
      <c r="F59" s="121">
        <v>20</v>
      </c>
      <c r="G59" s="121">
        <v>2</v>
      </c>
      <c r="H59" s="122">
        <v>200000000</v>
      </c>
      <c r="I59" s="108">
        <v>0</v>
      </c>
      <c r="J59" s="108">
        <v>0</v>
      </c>
      <c r="K59" s="108">
        <v>0</v>
      </c>
      <c r="L59" s="108">
        <v>0</v>
      </c>
      <c r="M59" s="108">
        <v>0</v>
      </c>
      <c r="N59" s="108">
        <v>0</v>
      </c>
      <c r="O59" s="109">
        <v>0</v>
      </c>
      <c r="P59" s="109">
        <v>0</v>
      </c>
      <c r="Q59" s="109">
        <v>0</v>
      </c>
      <c r="R59" s="108" t="s">
        <v>605</v>
      </c>
      <c r="S59" s="51" t="s">
        <v>688</v>
      </c>
      <c r="T59" s="108" t="s">
        <v>605</v>
      </c>
      <c r="U59" s="108">
        <v>0</v>
      </c>
      <c r="V59" s="108">
        <v>0</v>
      </c>
      <c r="W59" s="108">
        <v>0</v>
      </c>
      <c r="X59" s="108">
        <v>0</v>
      </c>
      <c r="Y59" s="108">
        <v>0</v>
      </c>
      <c r="Z59" s="108">
        <v>0</v>
      </c>
      <c r="AA59" s="108">
        <v>0</v>
      </c>
      <c r="AB59" s="108" t="s">
        <v>605</v>
      </c>
      <c r="AC59" s="51" t="s">
        <v>688</v>
      </c>
      <c r="AD59" s="108" t="s">
        <v>605</v>
      </c>
      <c r="AE59" s="128"/>
      <c r="AF59" s="128"/>
      <c r="AG59" s="128"/>
      <c r="AH59" s="128"/>
      <c r="AI59" s="128"/>
      <c r="AJ59" s="128"/>
      <c r="AK59" s="128"/>
      <c r="AL59" s="128"/>
      <c r="AM59" s="128"/>
      <c r="AN59" s="128"/>
      <c r="AO59" s="128"/>
      <c r="AP59" s="128"/>
      <c r="AQ59" s="128"/>
      <c r="AR59" s="128"/>
      <c r="AS59" s="128"/>
      <c r="AT59" s="128"/>
      <c r="AU59" s="128"/>
      <c r="AV59" s="128"/>
      <c r="AW59" s="128"/>
      <c r="AX59" s="128"/>
      <c r="AY59" s="128"/>
      <c r="AZ59" s="128"/>
      <c r="BA59" s="128"/>
      <c r="BB59" s="128"/>
      <c r="BC59" s="128"/>
      <c r="BD59" s="128"/>
      <c r="BE59" s="128"/>
      <c r="BF59" s="128"/>
      <c r="BG59" s="128"/>
      <c r="BH59" s="128"/>
      <c r="BI59" s="128"/>
      <c r="BJ59" s="128"/>
      <c r="BK59" s="128"/>
      <c r="BL59" s="128"/>
      <c r="BM59" s="128"/>
      <c r="BN59" s="128"/>
      <c r="BO59" s="128"/>
      <c r="BP59" s="128"/>
      <c r="BQ59" s="128"/>
      <c r="BR59" s="128"/>
      <c r="BS59" s="128"/>
      <c r="BT59" s="128"/>
      <c r="BU59" s="128"/>
      <c r="BV59" s="128"/>
      <c r="BW59" s="128"/>
      <c r="BX59" s="128"/>
      <c r="BY59" s="128"/>
      <c r="BZ59" s="128"/>
      <c r="CA59" s="128"/>
      <c r="CB59" s="128"/>
      <c r="CC59" s="128"/>
      <c r="CD59" s="128"/>
      <c r="CE59" s="128"/>
      <c r="CF59" s="128"/>
      <c r="CG59" s="128"/>
      <c r="CH59" s="128"/>
      <c r="CI59" s="128"/>
      <c r="CJ59" s="128"/>
      <c r="CK59" s="128"/>
      <c r="CL59" s="128"/>
      <c r="CM59" s="128"/>
      <c r="CN59" s="128"/>
      <c r="CO59" s="128"/>
      <c r="CP59" s="128"/>
      <c r="CQ59" s="128"/>
      <c r="CR59" s="128"/>
      <c r="CS59" s="128"/>
      <c r="CT59" s="128"/>
      <c r="CU59" s="128"/>
      <c r="CV59" s="128"/>
      <c r="CW59" s="128"/>
      <c r="CX59" s="128"/>
      <c r="CY59" s="128"/>
      <c r="CZ59" s="128"/>
      <c r="DA59" s="128"/>
      <c r="DB59" s="128"/>
      <c r="DC59" s="128"/>
      <c r="DD59" s="128"/>
      <c r="DE59" s="128"/>
      <c r="DF59" s="128"/>
      <c r="DG59" s="128"/>
      <c r="DH59" s="128"/>
      <c r="DI59" s="128"/>
      <c r="DJ59" s="128"/>
      <c r="DK59" s="128"/>
      <c r="DL59" s="128"/>
      <c r="DM59" s="128"/>
      <c r="DN59" s="128"/>
      <c r="DO59" s="128"/>
    </row>
  </sheetData>
  <mergeCells count="3">
    <mergeCell ref="I1:T1"/>
    <mergeCell ref="D1:H1"/>
    <mergeCell ref="U1:AB1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Relative Trueness</vt:lpstr>
      <vt:lpstr>Accuracy profile</vt:lpstr>
      <vt:lpstr>Inclusivity</vt:lpstr>
      <vt:lpstr>exclusivity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Foxall, Alice</dc:creator>
  <cp:lastModifiedBy>Jordan, Suzanne</cp:lastModifiedBy>
  <dcterms:created xsi:type="dcterms:W3CDTF">2021-02-10T08:59:05Z</dcterms:created>
  <dcterms:modified xsi:type="dcterms:W3CDTF">2022-06-14T14:26:36Z</dcterms:modified>
</cp:coreProperties>
</file>